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TROMBOCITOPENIE" sheetId="17" r:id="rId17"/>
    <sheet name="SUBLISTA E" sheetId="18" r:id="rId18"/>
    <sheet name="MUCOV" sheetId="19" r:id="rId19"/>
  </sheets>
  <definedNames>
    <definedName name="_xlnm.Print_Area" localSheetId="8">'COST VOLUM ONCO'!$A$1:$I$36</definedName>
    <definedName name="_xlnm.Print_Area" localSheetId="13">'CV UNICE'!$A$1:$O$36</definedName>
    <definedName name="_xlnm.Print_Area" localSheetId="2">'pensionar CV'!$A$1:$J$36</definedName>
    <definedName name="_xlnm.Print_Area" localSheetId="17">'SUBLISTA E'!$A$1:$G$35</definedName>
  </definedNames>
  <calcPr fullCalcOnLoad="1"/>
</workbook>
</file>

<file path=xl/sharedStrings.xml><?xml version="1.0" encoding="utf-8"?>
<sst xmlns="http://schemas.openxmlformats.org/spreadsheetml/2006/main" count="714" uniqueCount="118">
  <si>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</si>
  <si>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</si>
  <si>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</si>
  <si>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</si>
  <si>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</si>
  <si>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</si>
  <si>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</si>
  <si>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</si>
  <si>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</si>
  <si>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</si>
  <si>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</si>
  <si>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</si>
  <si>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</si>
  <si>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</si>
  <si>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</si>
  <si>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</si>
  <si>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</si>
  <si>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</si>
  <si>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</si>
  <si>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</si>
  <si>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</si>
  <si>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</si>
  <si>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</si>
  <si>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</si>
  <si>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</si>
  <si>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</si>
  <si>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</si>
  <si>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</si>
  <si>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</si>
  <si>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</si>
  <si>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</si>
  <si>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</si>
  <si>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</si>
  <si>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</si>
  <si>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</si>
  <si>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</si>
  <si>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</si>
  <si>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</si>
  <si>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</si>
  <si>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</si>
  <si>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</si>
  <si>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</si>
  <si>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</si>
  <si>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</si>
  <si>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</si>
  <si>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</si>
  <si>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</si>
  <si>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</si>
  <si>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</si>
  <si>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</si>
  <si>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</si>
  <si>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</si>
  <si>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</si>
  <si>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</si>
  <si>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</si>
  <si>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</si>
  <si>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</si>
  <si>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</si>
  <si>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</si>
  <si>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</si>
  <si>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</si>
  <si>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</si>
  <si>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</si>
  <si>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</si>
  <si>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</si>
  <si>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</si>
  <si>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</si>
  <si>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</si>
  <si>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</si>
  <si>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</si>
  <si>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</si>
  <si>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</si>
  <si>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</si>
  <si>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</si>
  <si>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</si>
  <si>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</si>
  <si>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</si>
  <si>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</si>
  <si>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</si>
  <si>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</si>
  <si>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</si>
  <si>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</si>
  <si>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</si>
  <si>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</si>
  <si>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</si>
  <si>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</si>
  <si>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</si>
  <si>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</si>
  <si>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</si>
  <si>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</si>
  <si>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</si>
  <si>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</si>
  <si>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</si>
  <si>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TROMBOCITOPENIE</t>
  </si>
  <si>
    <t>SUBLISTA E1</t>
  </si>
  <si>
    <t>SUBLISTA E2</t>
  </si>
  <si>
    <t>G15</t>
  </si>
  <si>
    <t>Consum MED.50%CV M.S.</t>
  </si>
  <si>
    <t>Consum MED.40%CV CNAS</t>
  </si>
  <si>
    <t>SITUATIA CONSUMULUI DE MEDICAMENTE IN LUNA MARTIE 2024</t>
  </si>
  <si>
    <t>SITUATIA CONSUMULUI DE MEDICAMENTE PENTRU PENSIONARI CU PENSII&lt;= 1830 LEI MARTIE 2024</t>
  </si>
  <si>
    <t>SITUATIA CONSUMULUI DE MEDICAMENTE COST VOLUM PENTRU PENSIONARI  PANA LA 1830 LEI MARTIE 2024</t>
  </si>
  <si>
    <t>SITUATIA CONSUMULUI DE MEDICAMENTE PENTRU UCRAINIENI OUG15/2022 MARTIE 2024</t>
  </si>
  <si>
    <t>SITUATIA CONSUMULUI DE MEDICAMENTE PENTRU DIABET   LUNA MARTIE 2024</t>
  </si>
  <si>
    <t>SITUATIA CONSUMULUI DE MEDICAMENTE PENTRU INSULINE LUNA MARTIE 2024</t>
  </si>
  <si>
    <t>SITUATIA CONSUMULUI DE MEDICAMENTE LA  DIABET SI INSULINE MARTIE 2024</t>
  </si>
  <si>
    <t>SITUATIA CONSUMULUI LA TESTE PENTRU LUNA MARTIE 2024</t>
  </si>
  <si>
    <t>SITUATIA CONSUMULUI DE MEDICAMENTE PENTRU PNS COST VOLUM   LUNA MARTIE 2024</t>
  </si>
  <si>
    <t>SITUATIA CONSUMULUI DE MEDICAMENTE PENTRU MUCOVISCIDOZA  COST VOLUM   LUNA MARTIE 2024</t>
  </si>
  <si>
    <t>SITUATIA CONSUMULUI DE MEDICAMENTE PENTRU ONCOLOGIE LUNA MARTIE 2024</t>
  </si>
  <si>
    <t>SITUATIA CONSUMULUI DE MEDICAMENTE LA STARI POSTTRANSPLANT MARTIE 2024</t>
  </si>
  <si>
    <t>SITUATIA CONSUMULUI DE MEDICAMENTE PENTRU SCLEROZA LUNA MARTIE 2024</t>
  </si>
  <si>
    <t>SITUATIA CONSUMULUI DE MEDIC. PENTRU UNICE COST VOLUM   LUNA MARTIE 2024</t>
  </si>
  <si>
    <t>SITUATIA CONSUMULUI DE MEDICAMENTE LA fibroza pulmonara MARTIE 2024</t>
  </si>
  <si>
    <t>SITUATIA CONSUMULUI DE MEDICAMENTE LA AMIOTROPIE SPINALA CRONICA MARTIE 2024</t>
  </si>
  <si>
    <t>SITUATIA CONSUMULUI DE MEDICAMENTE LA  TROMBOCITOPENIE MARTIE 2024</t>
  </si>
  <si>
    <t>SITUATIA CONSUMULUI DE MEDICAMENTE LA  SUBLISTA E  MARTIE 2024</t>
  </si>
  <si>
    <t>SITUATIA CONSUMULUI DE MEDICAMENTE LA STARI MUCOVISCIDOZA MARTIE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</si>
</sst>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A266"/>
  <sheetViews>
    <sheetView tabSelected="1" workbookViewId="0" topLeftCell="O1">
      <selection activeCell="U1" sqref="U1:Z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7" bestFit="1" customWidth="1"/>
    <col min="22" max="22" width="11.7109375" style="67" bestFit="1" customWidth="1"/>
    <col min="23" max="25" width="12.7109375" style="67" bestFit="1" customWidth="1"/>
    <col min="26" max="131" width="9.140625" style="4" customWidth="1"/>
  </cols>
  <sheetData>
    <row r="3" spans="2:20" ht="15.75">
      <c r="B3" s="85" t="s">
        <v>99</v>
      </c>
      <c r="C3" s="85"/>
      <c r="D3" s="85"/>
      <c r="E3" s="85"/>
      <c r="F3" s="85"/>
      <c r="G3" s="85"/>
      <c r="H3" s="85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78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5" ht="15.75">
      <c r="A5" s="49">
        <v>1</v>
      </c>
      <c r="B5" s="50" t="s">
        <v>6</v>
      </c>
      <c r="C5" s="21">
        <v>58336.11</v>
      </c>
      <c r="D5" s="21">
        <v>72568.84</v>
      </c>
      <c r="E5" s="21">
        <v>62212.19</v>
      </c>
      <c r="F5" s="21">
        <v>10121.1</v>
      </c>
      <c r="G5" s="21">
        <v>8758.15</v>
      </c>
      <c r="H5" s="22"/>
      <c r="I5" s="21"/>
      <c r="J5" s="21"/>
      <c r="K5" s="21"/>
      <c r="L5" s="21"/>
      <c r="M5" s="21">
        <v>82312.72</v>
      </c>
      <c r="N5" s="21">
        <v>5246.72</v>
      </c>
      <c r="O5" s="21">
        <v>11117.46</v>
      </c>
      <c r="P5" s="21">
        <v>1481.42</v>
      </c>
      <c r="Q5" s="21">
        <v>6218.8</v>
      </c>
      <c r="R5" s="51">
        <f>H5+I5+J5+K5+L5+M5+N5+O5+P5+Q5</f>
        <v>106377.12</v>
      </c>
      <c r="S5" s="61">
        <f aca="true" t="shared" si="0" ref="S5:S35">C5+D5+E5+F5+G5+R5</f>
        <v>318373.51</v>
      </c>
      <c r="T5" s="74">
        <f>S5-R5</f>
        <v>211996.39</v>
      </c>
      <c r="X5" s="83"/>
      <c r="Y5" s="84"/>
    </row>
    <row r="6" spans="1:25" ht="15.75">
      <c r="A6" s="49">
        <v>2</v>
      </c>
      <c r="B6" s="50" t="s">
        <v>7</v>
      </c>
      <c r="C6" s="21">
        <v>30442.4</v>
      </c>
      <c r="D6" s="21">
        <v>32333.42</v>
      </c>
      <c r="E6" s="21">
        <v>12093</v>
      </c>
      <c r="F6" s="21">
        <v>11122.45</v>
      </c>
      <c r="G6" s="21">
        <v>3147.07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89138.34000000001</v>
      </c>
      <c r="T6" s="74">
        <f aca="true" t="shared" si="2" ref="T6:T35">S6-R6</f>
        <v>89138.34000000001</v>
      </c>
      <c r="X6" s="83"/>
      <c r="Y6" s="84"/>
    </row>
    <row r="7" spans="1:25" ht="15.75">
      <c r="A7" s="49">
        <v>3</v>
      </c>
      <c r="B7" s="50" t="s">
        <v>8</v>
      </c>
      <c r="C7" s="21">
        <v>27001.11</v>
      </c>
      <c r="D7" s="21">
        <v>24495.34</v>
      </c>
      <c r="E7" s="21">
        <v>13641.53</v>
      </c>
      <c r="F7" s="21">
        <v>6389.59</v>
      </c>
      <c r="G7" s="21">
        <v>4254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75781.56999999999</v>
      </c>
      <c r="T7" s="74">
        <f t="shared" si="2"/>
        <v>75781.56999999999</v>
      </c>
      <c r="X7" s="83"/>
      <c r="Y7" s="84"/>
    </row>
    <row r="8" spans="1:25" ht="15.75">
      <c r="A8" s="49">
        <v>4</v>
      </c>
      <c r="B8" s="50" t="s">
        <v>9</v>
      </c>
      <c r="C8" s="21">
        <v>33287.2</v>
      </c>
      <c r="D8" s="21">
        <v>41759.72</v>
      </c>
      <c r="E8" s="21">
        <v>114476.87</v>
      </c>
      <c r="F8" s="22">
        <v>5032.03</v>
      </c>
      <c r="G8" s="21">
        <v>5854.02</v>
      </c>
      <c r="H8" s="22"/>
      <c r="K8" s="21"/>
      <c r="L8" s="21"/>
      <c r="M8" s="21">
        <v>5532.73</v>
      </c>
      <c r="N8" s="21">
        <v>1001.27</v>
      </c>
      <c r="O8" s="21"/>
      <c r="P8" s="21"/>
      <c r="Q8" s="21">
        <v>6007.6</v>
      </c>
      <c r="R8" s="51">
        <f t="shared" si="1"/>
        <v>12541.6</v>
      </c>
      <c r="S8" s="61">
        <f t="shared" si="0"/>
        <v>212951.43999999997</v>
      </c>
      <c r="T8" s="74">
        <f t="shared" si="2"/>
        <v>200409.83999999997</v>
      </c>
      <c r="X8" s="83"/>
      <c r="Y8" s="84"/>
    </row>
    <row r="9" spans="1:25" ht="15.75">
      <c r="A9" s="49">
        <v>5</v>
      </c>
      <c r="B9" s="50" t="s">
        <v>10</v>
      </c>
      <c r="C9" s="21">
        <v>91785.67</v>
      </c>
      <c r="D9" s="21">
        <v>100265.05</v>
      </c>
      <c r="E9" s="21">
        <v>303392.68</v>
      </c>
      <c r="F9" s="21">
        <v>21003.75</v>
      </c>
      <c r="G9" s="21">
        <v>11257.39</v>
      </c>
      <c r="H9" s="22">
        <v>1698.86</v>
      </c>
      <c r="I9" s="21"/>
      <c r="J9" s="21"/>
      <c r="K9" s="21"/>
      <c r="L9" s="21">
        <v>6007.61</v>
      </c>
      <c r="M9" s="21">
        <v>15220.47</v>
      </c>
      <c r="N9" s="21">
        <v>1001.27</v>
      </c>
      <c r="O9" s="21">
        <v>6243.32</v>
      </c>
      <c r="P9" s="21"/>
      <c r="Q9" s="21">
        <v>2002.54</v>
      </c>
      <c r="R9" s="51">
        <f t="shared" si="1"/>
        <v>32174.07</v>
      </c>
      <c r="S9" s="61">
        <f t="shared" si="0"/>
        <v>559878.61</v>
      </c>
      <c r="T9" s="74">
        <f t="shared" si="2"/>
        <v>527704.54</v>
      </c>
      <c r="X9" s="83"/>
      <c r="Y9" s="84"/>
    </row>
    <row r="10" spans="1:25" ht="15" customHeight="1">
      <c r="A10" s="49">
        <v>6</v>
      </c>
      <c r="B10" s="50" t="s">
        <v>53</v>
      </c>
      <c r="C10" s="21">
        <v>105758.66</v>
      </c>
      <c r="D10" s="21">
        <v>126685.95</v>
      </c>
      <c r="E10" s="21">
        <v>65974.21</v>
      </c>
      <c r="F10" s="21">
        <v>21429.64</v>
      </c>
      <c r="G10" s="21">
        <v>16325.99</v>
      </c>
      <c r="H10" s="22">
        <v>1513.94</v>
      </c>
      <c r="I10" s="21"/>
      <c r="J10" s="21"/>
      <c r="K10" s="21"/>
      <c r="L10" s="21"/>
      <c r="M10" s="21">
        <v>2459.07</v>
      </c>
      <c r="N10" s="21"/>
      <c r="O10" s="21"/>
      <c r="P10" s="21"/>
      <c r="Q10" s="21"/>
      <c r="R10" s="51">
        <f t="shared" si="1"/>
        <v>3973.01</v>
      </c>
      <c r="S10" s="61">
        <f t="shared" si="0"/>
        <v>340147.46</v>
      </c>
      <c r="T10" s="74">
        <f t="shared" si="2"/>
        <v>336174.45</v>
      </c>
      <c r="X10" s="83"/>
      <c r="Y10" s="84"/>
    </row>
    <row r="11" spans="1:25" ht="15.75">
      <c r="A11" s="49">
        <v>7</v>
      </c>
      <c r="B11" s="50" t="s">
        <v>11</v>
      </c>
      <c r="C11" s="21">
        <v>30297.37</v>
      </c>
      <c r="D11" s="21">
        <v>22685.6</v>
      </c>
      <c r="E11" s="21">
        <v>56833.47</v>
      </c>
      <c r="F11" s="21">
        <v>3584.01</v>
      </c>
      <c r="G11" s="21">
        <v>1912.44</v>
      </c>
      <c r="H11" s="22">
        <v>4542.24</v>
      </c>
      <c r="I11" s="21"/>
      <c r="J11" s="21"/>
      <c r="K11" s="21">
        <v>15846.31</v>
      </c>
      <c r="L11" s="21"/>
      <c r="M11" s="21">
        <v>11896.13</v>
      </c>
      <c r="N11" s="21"/>
      <c r="O11" s="21">
        <v>11397.94</v>
      </c>
      <c r="P11" s="21"/>
      <c r="Q11" s="21">
        <v>19595.75</v>
      </c>
      <c r="R11" s="51">
        <f t="shared" si="1"/>
        <v>63278.37</v>
      </c>
      <c r="S11" s="61">
        <f t="shared" si="0"/>
        <v>178591.26</v>
      </c>
      <c r="T11" s="74">
        <f t="shared" si="2"/>
        <v>115312.89000000001</v>
      </c>
      <c r="X11" s="83"/>
      <c r="Y11" s="84"/>
    </row>
    <row r="12" spans="1:25" ht="15.75">
      <c r="A12" s="49">
        <v>8</v>
      </c>
      <c r="B12" s="50" t="s">
        <v>12</v>
      </c>
      <c r="C12" s="21">
        <v>24355.59</v>
      </c>
      <c r="D12" s="23">
        <v>28832.8</v>
      </c>
      <c r="E12" s="21">
        <v>24651</v>
      </c>
      <c r="F12" s="21">
        <v>4521.69</v>
      </c>
      <c r="G12" s="21">
        <v>4260.78</v>
      </c>
      <c r="H12" s="22"/>
      <c r="I12" s="21"/>
      <c r="J12" s="21"/>
      <c r="K12" s="21">
        <v>2351</v>
      </c>
      <c r="L12" s="21"/>
      <c r="M12" s="21"/>
      <c r="N12" s="21"/>
      <c r="O12" s="21"/>
      <c r="P12" s="21"/>
      <c r="Q12" s="21"/>
      <c r="R12" s="51">
        <f t="shared" si="1"/>
        <v>2351</v>
      </c>
      <c r="S12" s="61">
        <f t="shared" si="0"/>
        <v>88972.86</v>
      </c>
      <c r="T12" s="74">
        <f t="shared" si="2"/>
        <v>86621.86</v>
      </c>
      <c r="X12" s="83"/>
      <c r="Y12" s="84"/>
    </row>
    <row r="13" spans="1:25" ht="15.75">
      <c r="A13" s="49">
        <v>9</v>
      </c>
      <c r="B13" s="50" t="s">
        <v>13</v>
      </c>
      <c r="C13" s="21">
        <v>47093.65</v>
      </c>
      <c r="D13" s="21">
        <v>58822.32</v>
      </c>
      <c r="E13" s="21">
        <v>37465.14</v>
      </c>
      <c r="F13" s="21">
        <v>9494.87</v>
      </c>
      <c r="G13" s="21">
        <v>7034.84</v>
      </c>
      <c r="H13" s="22">
        <v>491.69</v>
      </c>
      <c r="I13" s="21">
        <v>163.89</v>
      </c>
      <c r="J13" s="21">
        <v>3084.13</v>
      </c>
      <c r="K13" s="21"/>
      <c r="L13" s="21"/>
      <c r="M13" s="21"/>
      <c r="N13" s="21"/>
      <c r="O13" s="21"/>
      <c r="P13" s="21"/>
      <c r="Q13" s="21"/>
      <c r="R13" s="51">
        <f t="shared" si="1"/>
        <v>3739.71</v>
      </c>
      <c r="S13" s="61">
        <f t="shared" si="0"/>
        <v>163650.52999999997</v>
      </c>
      <c r="T13" s="74">
        <f t="shared" si="2"/>
        <v>159910.81999999998</v>
      </c>
      <c r="X13" s="83"/>
      <c r="Y13" s="84"/>
    </row>
    <row r="14" spans="1:25" ht="15.75">
      <c r="A14" s="49">
        <v>10</v>
      </c>
      <c r="B14" s="50" t="s">
        <v>14</v>
      </c>
      <c r="C14" s="21">
        <v>20275.06</v>
      </c>
      <c r="D14" s="21">
        <v>18306.15</v>
      </c>
      <c r="E14" s="21">
        <v>5849.53</v>
      </c>
      <c r="F14" s="21">
        <v>3520.63</v>
      </c>
      <c r="G14" s="21">
        <v>1538.43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49489.8</v>
      </c>
      <c r="T14" s="74">
        <f t="shared" si="2"/>
        <v>49489.8</v>
      </c>
      <c r="X14" s="83"/>
      <c r="Y14" s="84"/>
    </row>
    <row r="15" spans="1:25" ht="15.75">
      <c r="A15" s="49">
        <v>11</v>
      </c>
      <c r="B15" s="50" t="s">
        <v>15</v>
      </c>
      <c r="C15" s="21">
        <v>84202.35</v>
      </c>
      <c r="D15" s="21">
        <v>85155.25</v>
      </c>
      <c r="E15" s="21">
        <v>45481.64</v>
      </c>
      <c r="F15" s="21">
        <v>20785.14</v>
      </c>
      <c r="G15" s="21">
        <v>6544.03</v>
      </c>
      <c r="H15" s="22"/>
      <c r="I15" s="21"/>
      <c r="J15" s="21"/>
      <c r="K15" s="21">
        <v>14707.18</v>
      </c>
      <c r="L15" s="21">
        <v>10972.81</v>
      </c>
      <c r="M15" s="21"/>
      <c r="N15" s="21"/>
      <c r="O15" s="21"/>
      <c r="P15" s="21"/>
      <c r="Q15" s="21"/>
      <c r="R15" s="51">
        <f t="shared" si="1"/>
        <v>25679.989999999998</v>
      </c>
      <c r="S15" s="61">
        <f t="shared" si="0"/>
        <v>267848.4</v>
      </c>
      <c r="T15" s="74">
        <f t="shared" si="2"/>
        <v>242168.41000000003</v>
      </c>
      <c r="X15" s="83"/>
      <c r="Y15" s="84"/>
    </row>
    <row r="16" spans="1:25" ht="15.75">
      <c r="A16" s="49">
        <v>12</v>
      </c>
      <c r="B16" s="50" t="s">
        <v>16</v>
      </c>
      <c r="C16" s="21">
        <v>31942.16</v>
      </c>
      <c r="D16" s="21">
        <v>28084.04</v>
      </c>
      <c r="E16" s="21">
        <v>12800.52</v>
      </c>
      <c r="F16" s="21">
        <v>6056.11</v>
      </c>
      <c r="G16" s="21">
        <v>3475.5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82358.33</v>
      </c>
      <c r="T16" s="74">
        <f t="shared" si="2"/>
        <v>82358.33</v>
      </c>
      <c r="X16" s="83"/>
      <c r="Y16" s="84"/>
    </row>
    <row r="17" spans="1:25" ht="15.75">
      <c r="A17" s="49">
        <v>13</v>
      </c>
      <c r="B17" s="50" t="s">
        <v>17</v>
      </c>
      <c r="C17" s="21">
        <v>13818.02</v>
      </c>
      <c r="D17" s="21">
        <v>12720.93</v>
      </c>
      <c r="E17" s="21">
        <v>2623.74</v>
      </c>
      <c r="F17" s="21">
        <v>3292.33</v>
      </c>
      <c r="G17" s="21">
        <v>2210.37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34665.39000000001</v>
      </c>
      <c r="T17" s="74">
        <f t="shared" si="2"/>
        <v>34665.39000000001</v>
      </c>
      <c r="X17" s="83"/>
      <c r="Y17" s="84"/>
    </row>
    <row r="18" spans="1:25" ht="15.75">
      <c r="A18" s="49">
        <v>14</v>
      </c>
      <c r="B18" s="50" t="s">
        <v>18</v>
      </c>
      <c r="C18" s="21">
        <v>21091.94</v>
      </c>
      <c r="D18" s="21">
        <v>22263.65</v>
      </c>
      <c r="E18" s="21">
        <v>32096.4</v>
      </c>
      <c r="F18" s="21">
        <v>663.74</v>
      </c>
      <c r="G18" s="21">
        <v>3492.48</v>
      </c>
      <c r="H18" s="22">
        <v>567.63</v>
      </c>
      <c r="I18" s="21"/>
      <c r="J18" s="21"/>
      <c r="K18" s="21"/>
      <c r="L18" s="21"/>
      <c r="M18" s="21">
        <v>10615.04</v>
      </c>
      <c r="N18" s="21"/>
      <c r="O18" s="21">
        <v>2002.54</v>
      </c>
      <c r="P18" s="21"/>
      <c r="Q18" s="21"/>
      <c r="R18" s="51">
        <f t="shared" si="1"/>
        <v>13185.21</v>
      </c>
      <c r="S18" s="61">
        <f t="shared" si="0"/>
        <v>92793.41999999998</v>
      </c>
      <c r="T18" s="74">
        <f t="shared" si="2"/>
        <v>79608.20999999999</v>
      </c>
      <c r="X18" s="83"/>
      <c r="Y18" s="84"/>
    </row>
    <row r="19" spans="1:131" s="65" customFormat="1" ht="15.75">
      <c r="A19" s="49">
        <v>15</v>
      </c>
      <c r="B19" s="50" t="s">
        <v>19</v>
      </c>
      <c r="C19" s="21">
        <v>75394.72</v>
      </c>
      <c r="D19" s="21">
        <v>81429.97</v>
      </c>
      <c r="E19" s="21">
        <v>69653.19</v>
      </c>
      <c r="F19" s="21">
        <v>28794.95</v>
      </c>
      <c r="G19" s="21">
        <v>12579.93</v>
      </c>
      <c r="H19" s="21">
        <v>567.79</v>
      </c>
      <c r="I19" s="21"/>
      <c r="J19" s="21"/>
      <c r="K19" s="21"/>
      <c r="L19" s="21"/>
      <c r="M19" s="21">
        <v>7082.93</v>
      </c>
      <c r="N19" s="21"/>
      <c r="O19" s="21">
        <v>6369.35</v>
      </c>
      <c r="P19" s="21">
        <v>4530.36</v>
      </c>
      <c r="Q19" s="21"/>
      <c r="R19" s="51">
        <f t="shared" si="1"/>
        <v>18550.43</v>
      </c>
      <c r="S19" s="61">
        <f t="shared" si="0"/>
        <v>286403.19</v>
      </c>
      <c r="T19" s="74">
        <f t="shared" si="2"/>
        <v>267852.76</v>
      </c>
      <c r="U19" s="75"/>
      <c r="V19" s="67"/>
      <c r="W19" s="67"/>
      <c r="X19" s="83"/>
      <c r="Y19" s="8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</row>
    <row r="20" spans="1:25" ht="15.75">
      <c r="A20" s="49">
        <v>16</v>
      </c>
      <c r="B20" s="50" t="s">
        <v>20</v>
      </c>
      <c r="C20" s="21">
        <v>9220.32</v>
      </c>
      <c r="D20" s="21">
        <v>6412.8</v>
      </c>
      <c r="E20" s="21">
        <v>1686.29</v>
      </c>
      <c r="F20" s="21">
        <v>3036.28</v>
      </c>
      <c r="G20" s="21">
        <v>952.61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21308.3</v>
      </c>
      <c r="T20" s="74">
        <f t="shared" si="2"/>
        <v>21308.3</v>
      </c>
      <c r="X20" s="83"/>
      <c r="Y20" s="84"/>
    </row>
    <row r="21" spans="1:25" ht="15.75">
      <c r="A21" s="49">
        <v>17</v>
      </c>
      <c r="B21" s="50" t="s">
        <v>21</v>
      </c>
      <c r="C21" s="21">
        <v>9325.83</v>
      </c>
      <c r="D21" s="21">
        <v>10543.31</v>
      </c>
      <c r="E21" s="21">
        <v>3744.92</v>
      </c>
      <c r="F21" s="21">
        <v>3283.37</v>
      </c>
      <c r="G21" s="21">
        <v>1486.3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28383.729999999996</v>
      </c>
      <c r="T21" s="74">
        <f t="shared" si="2"/>
        <v>28383.729999999996</v>
      </c>
      <c r="X21" s="83"/>
      <c r="Y21" s="84"/>
    </row>
    <row r="22" spans="1:25" ht="15.75">
      <c r="A22" s="49">
        <v>18</v>
      </c>
      <c r="B22" s="50" t="s">
        <v>83</v>
      </c>
      <c r="C22" s="21">
        <v>96913.31</v>
      </c>
      <c r="D22" s="21">
        <v>123918.87</v>
      </c>
      <c r="E22" s="21">
        <v>78775.06</v>
      </c>
      <c r="F22" s="21">
        <v>17902.93</v>
      </c>
      <c r="G22" s="21">
        <v>14767.14</v>
      </c>
      <c r="H22" s="21">
        <v>756.98</v>
      </c>
      <c r="I22" s="21"/>
      <c r="J22" s="21"/>
      <c r="K22" s="21"/>
      <c r="L22" s="21"/>
      <c r="M22" s="21">
        <v>48930.39</v>
      </c>
      <c r="N22" s="21">
        <v>2002.53</v>
      </c>
      <c r="O22" s="21">
        <v>7705.78</v>
      </c>
      <c r="P22" s="68"/>
      <c r="Q22" s="21">
        <v>15019</v>
      </c>
      <c r="R22" s="51">
        <f t="shared" si="1"/>
        <v>74414.68</v>
      </c>
      <c r="S22" s="61">
        <f t="shared" si="0"/>
        <v>406691.99</v>
      </c>
      <c r="T22" s="74">
        <f t="shared" si="2"/>
        <v>332277.31</v>
      </c>
      <c r="X22" s="83"/>
      <c r="Y22" s="84"/>
    </row>
    <row r="23" spans="1:25" ht="15.75">
      <c r="A23" s="49">
        <v>19</v>
      </c>
      <c r="B23" s="50" t="s">
        <v>22</v>
      </c>
      <c r="C23" s="21">
        <v>30327.08</v>
      </c>
      <c r="D23" s="21">
        <v>34562.95</v>
      </c>
      <c r="E23" s="21">
        <v>28275.49</v>
      </c>
      <c r="F23" s="21">
        <v>5200.39</v>
      </c>
      <c r="G23" s="21">
        <v>3161.09</v>
      </c>
      <c r="H23" s="22"/>
      <c r="I23" s="21"/>
      <c r="J23" s="21"/>
      <c r="K23" s="21"/>
      <c r="L23" s="21"/>
      <c r="M23" s="21">
        <v>13109.15</v>
      </c>
      <c r="N23" s="21"/>
      <c r="O23" s="21">
        <v>2002.53</v>
      </c>
      <c r="P23" s="21">
        <v>1041.09</v>
      </c>
      <c r="Q23" s="21"/>
      <c r="R23" s="51">
        <f t="shared" si="1"/>
        <v>16152.77</v>
      </c>
      <c r="S23" s="61">
        <f t="shared" si="0"/>
        <v>117679.77</v>
      </c>
      <c r="T23" s="74">
        <f t="shared" si="2"/>
        <v>101527</v>
      </c>
      <c r="X23" s="83"/>
      <c r="Y23" s="84"/>
    </row>
    <row r="24" spans="1:25" ht="15.75">
      <c r="A24" s="49">
        <v>20</v>
      </c>
      <c r="B24" s="50" t="s">
        <v>23</v>
      </c>
      <c r="C24" s="21">
        <v>24407.51</v>
      </c>
      <c r="D24" s="21">
        <v>26219.58</v>
      </c>
      <c r="E24" s="21">
        <v>11099.75</v>
      </c>
      <c r="F24" s="21">
        <v>6872.47</v>
      </c>
      <c r="G24" s="21">
        <v>4591.42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73190.73</v>
      </c>
      <c r="T24" s="74">
        <f t="shared" si="2"/>
        <v>73190.73</v>
      </c>
      <c r="X24" s="83"/>
      <c r="Y24" s="84"/>
    </row>
    <row r="25" spans="1:25" ht="15.75">
      <c r="A25" s="49">
        <v>21</v>
      </c>
      <c r="B25" s="50" t="s">
        <v>24</v>
      </c>
      <c r="C25" s="21">
        <v>15283.91</v>
      </c>
      <c r="D25" s="21">
        <v>17113.26</v>
      </c>
      <c r="E25" s="21">
        <v>15216.11</v>
      </c>
      <c r="F25" s="21">
        <v>3966.91</v>
      </c>
      <c r="G25" s="21">
        <v>2270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53850.19</v>
      </c>
      <c r="T25" s="74">
        <f t="shared" si="2"/>
        <v>53850.19</v>
      </c>
      <c r="X25" s="83"/>
      <c r="Y25" s="84"/>
    </row>
    <row r="26" spans="1:25" ht="15.75">
      <c r="A26" s="49">
        <v>22</v>
      </c>
      <c r="B26" s="50" t="s">
        <v>25</v>
      </c>
      <c r="C26" s="21">
        <v>99465.92</v>
      </c>
      <c r="D26" s="21">
        <v>141958.55</v>
      </c>
      <c r="E26" s="22">
        <v>63810.37</v>
      </c>
      <c r="F26" s="21">
        <v>9323.2</v>
      </c>
      <c r="G26" s="21">
        <v>17526.57</v>
      </c>
      <c r="H26" s="22">
        <v>1579.29</v>
      </c>
      <c r="I26" s="62"/>
      <c r="J26" s="62"/>
      <c r="K26" s="21"/>
      <c r="L26" s="21"/>
      <c r="M26" s="21">
        <v>35591.79</v>
      </c>
      <c r="N26" s="21">
        <v>4120.56</v>
      </c>
      <c r="O26" s="21">
        <v>15883.87</v>
      </c>
      <c r="P26" s="21"/>
      <c r="Q26" s="21"/>
      <c r="R26" s="51">
        <f t="shared" si="1"/>
        <v>57175.51</v>
      </c>
      <c r="S26" s="61">
        <f t="shared" si="0"/>
        <v>389260.12</v>
      </c>
      <c r="T26" s="74">
        <f t="shared" si="2"/>
        <v>332084.61</v>
      </c>
      <c r="X26" s="83"/>
      <c r="Y26" s="84"/>
    </row>
    <row r="27" spans="1:25" ht="15.75">
      <c r="A27" s="49">
        <v>23</v>
      </c>
      <c r="B27" s="50" t="s">
        <v>26</v>
      </c>
      <c r="C27" s="21">
        <v>66538.72</v>
      </c>
      <c r="D27" s="21">
        <v>62579.64</v>
      </c>
      <c r="E27" s="21">
        <v>55011.38</v>
      </c>
      <c r="F27" s="21">
        <v>13372.85</v>
      </c>
      <c r="G27" s="21">
        <v>8353.5</v>
      </c>
      <c r="H27" s="22">
        <v>756.84</v>
      </c>
      <c r="I27" s="21"/>
      <c r="J27" s="21">
        <v>4673.58</v>
      </c>
      <c r="K27" s="21"/>
      <c r="L27" s="21"/>
      <c r="M27" s="21"/>
      <c r="N27" s="21"/>
      <c r="O27" s="21"/>
      <c r="P27" s="21"/>
      <c r="Q27" s="21"/>
      <c r="R27" s="51">
        <f t="shared" si="1"/>
        <v>5430.42</v>
      </c>
      <c r="S27" s="61">
        <f t="shared" si="0"/>
        <v>211286.51</v>
      </c>
      <c r="T27" s="74">
        <f t="shared" si="2"/>
        <v>205856.09</v>
      </c>
      <c r="X27" s="83"/>
      <c r="Y27" s="84"/>
    </row>
    <row r="28" spans="1:25" ht="15.75">
      <c r="A28" s="49">
        <v>24</v>
      </c>
      <c r="B28" s="50" t="s">
        <v>36</v>
      </c>
      <c r="C28" s="21">
        <v>6630.24</v>
      </c>
      <c r="D28" s="21">
        <v>5878.36</v>
      </c>
      <c r="E28" s="21">
        <v>3517.71</v>
      </c>
      <c r="F28" s="21">
        <v>1673.45</v>
      </c>
      <c r="G28" s="21">
        <v>691.22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18390.98</v>
      </c>
      <c r="T28" s="74">
        <f t="shared" si="2"/>
        <v>18390.98</v>
      </c>
      <c r="X28" s="83"/>
      <c r="Y28" s="84"/>
    </row>
    <row r="29" spans="1:25" ht="15.75">
      <c r="A29" s="49">
        <v>25</v>
      </c>
      <c r="B29" s="50" t="s">
        <v>37</v>
      </c>
      <c r="C29" s="21">
        <v>37724.66</v>
      </c>
      <c r="D29" s="21">
        <v>39130.6</v>
      </c>
      <c r="E29" s="21">
        <v>32921.36</v>
      </c>
      <c r="F29" s="21">
        <v>11883.5</v>
      </c>
      <c r="G29" s="21">
        <v>5442.18</v>
      </c>
      <c r="H29" s="22"/>
      <c r="I29" s="21"/>
      <c r="J29" s="21"/>
      <c r="K29" s="21"/>
      <c r="L29" s="21"/>
      <c r="M29" s="21">
        <v>2572</v>
      </c>
      <c r="N29" s="21">
        <v>3244.18</v>
      </c>
      <c r="O29" s="21">
        <v>2002.54</v>
      </c>
      <c r="P29" s="21"/>
      <c r="Q29" s="21"/>
      <c r="R29" s="51">
        <f t="shared" si="1"/>
        <v>7818.72</v>
      </c>
      <c r="S29" s="61">
        <f t="shared" si="0"/>
        <v>134921.02000000002</v>
      </c>
      <c r="T29" s="74">
        <f t="shared" si="2"/>
        <v>127102.30000000002</v>
      </c>
      <c r="X29" s="83"/>
      <c r="Y29" s="84"/>
    </row>
    <row r="30" spans="1:25" ht="15.75" customHeight="1">
      <c r="A30" s="49">
        <v>26</v>
      </c>
      <c r="B30" s="50" t="s">
        <v>39</v>
      </c>
      <c r="C30" s="21">
        <v>10662.55</v>
      </c>
      <c r="D30" s="21">
        <v>7576.17</v>
      </c>
      <c r="E30" s="21">
        <v>4758.58</v>
      </c>
      <c r="F30" s="21">
        <v>1080.05</v>
      </c>
      <c r="G30" s="21">
        <v>944.85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25022.2</v>
      </c>
      <c r="T30" s="74">
        <f t="shared" si="2"/>
        <v>25022.2</v>
      </c>
      <c r="X30" s="83"/>
      <c r="Y30" s="84"/>
    </row>
    <row r="31" spans="1:131" s="42" customFormat="1" ht="15.75" customHeight="1">
      <c r="A31" s="49">
        <v>27</v>
      </c>
      <c r="B31" s="50" t="s">
        <v>41</v>
      </c>
      <c r="C31" s="21">
        <v>8837.35</v>
      </c>
      <c r="D31" s="21">
        <v>9556.37</v>
      </c>
      <c r="E31" s="21">
        <v>2762.21</v>
      </c>
      <c r="F31" s="21">
        <v>2193.98</v>
      </c>
      <c r="G31" s="21">
        <v>1782.71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25132.62</v>
      </c>
      <c r="T31" s="74">
        <f t="shared" si="2"/>
        <v>25132.62</v>
      </c>
      <c r="U31" s="67"/>
      <c r="V31" s="67"/>
      <c r="W31" s="67"/>
      <c r="X31" s="83"/>
      <c r="Y31" s="8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</row>
    <row r="32" spans="1:25" s="4" customFormat="1" ht="15.75" customHeight="1">
      <c r="A32" s="49">
        <v>28</v>
      </c>
      <c r="B32" s="50" t="s">
        <v>54</v>
      </c>
      <c r="C32" s="21">
        <v>2816.76</v>
      </c>
      <c r="D32" s="21">
        <v>3238.85</v>
      </c>
      <c r="E32" s="21">
        <v>1263.4</v>
      </c>
      <c r="F32" s="21">
        <v>488.78</v>
      </c>
      <c r="G32" s="21">
        <v>277.75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8085.54</v>
      </c>
      <c r="T32" s="74">
        <f t="shared" si="2"/>
        <v>8085.54</v>
      </c>
      <c r="U32" s="67"/>
      <c r="V32" s="67"/>
      <c r="W32" s="67"/>
      <c r="X32" s="83"/>
      <c r="Y32" s="84"/>
    </row>
    <row r="33" spans="1:25" s="4" customFormat="1" ht="15.75" customHeight="1">
      <c r="A33" s="49">
        <v>29</v>
      </c>
      <c r="B33" s="50" t="s">
        <v>55</v>
      </c>
      <c r="C33" s="21">
        <v>9395.68</v>
      </c>
      <c r="D33" s="21">
        <v>9603.75</v>
      </c>
      <c r="E33" s="21">
        <v>3919.1</v>
      </c>
      <c r="F33" s="21">
        <v>3038.57</v>
      </c>
      <c r="G33" s="21">
        <v>1015.48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26972.579999999998</v>
      </c>
      <c r="T33" s="74">
        <f t="shared" si="2"/>
        <v>26972.579999999998</v>
      </c>
      <c r="U33" s="67"/>
      <c r="V33" s="67"/>
      <c r="W33" s="67"/>
      <c r="X33" s="83"/>
      <c r="Y33" s="84"/>
    </row>
    <row r="34" spans="1:25" s="4" customFormat="1" ht="15.75" customHeight="1" thickBot="1">
      <c r="A34" s="49">
        <v>30</v>
      </c>
      <c r="B34" s="50" t="s">
        <v>64</v>
      </c>
      <c r="C34" s="21">
        <v>6898.88</v>
      </c>
      <c r="D34" s="21">
        <v>6396.19</v>
      </c>
      <c r="E34" s="21">
        <v>2071.48</v>
      </c>
      <c r="F34" s="21">
        <v>1763.96</v>
      </c>
      <c r="G34" s="21">
        <v>764.61</v>
      </c>
      <c r="H34" s="21">
        <v>546.93</v>
      </c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546.93</v>
      </c>
      <c r="S34" s="61">
        <f t="shared" si="0"/>
        <v>18442.05</v>
      </c>
      <c r="T34" s="74">
        <f t="shared" si="2"/>
        <v>17895.12</v>
      </c>
      <c r="U34" s="67"/>
      <c r="V34" s="67"/>
      <c r="W34" s="67"/>
      <c r="X34" s="83"/>
      <c r="Y34" s="84"/>
    </row>
    <row r="35" spans="1:131" s="43" customFormat="1" ht="15.75" customHeight="1" thickBot="1">
      <c r="A35" s="51"/>
      <c r="B35" s="51" t="s">
        <v>27</v>
      </c>
      <c r="C35" s="51">
        <f>SUM(C5:C34)</f>
        <v>1129530.73</v>
      </c>
      <c r="D35" s="51">
        <f aca="true" t="shared" si="3" ref="D35:Q35">SUM(D5:D34)</f>
        <v>1261098.2800000003</v>
      </c>
      <c r="E35" s="51">
        <f t="shared" si="3"/>
        <v>1168078.32</v>
      </c>
      <c r="F35" s="51">
        <f t="shared" si="3"/>
        <v>240892.72000000003</v>
      </c>
      <c r="G35" s="51">
        <f t="shared" si="3"/>
        <v>156672.84999999998</v>
      </c>
      <c r="H35" s="51">
        <f t="shared" si="3"/>
        <v>13022.189999999999</v>
      </c>
      <c r="I35" s="51">
        <f t="shared" si="3"/>
        <v>163.89</v>
      </c>
      <c r="J35" s="51">
        <f>SUM(J5:J34)</f>
        <v>7757.71</v>
      </c>
      <c r="K35" s="51">
        <f t="shared" si="3"/>
        <v>32904.49</v>
      </c>
      <c r="L35" s="51">
        <f t="shared" si="3"/>
        <v>16980.42</v>
      </c>
      <c r="M35" s="51">
        <f t="shared" si="3"/>
        <v>235322.41999999998</v>
      </c>
      <c r="N35" s="51">
        <f t="shared" si="3"/>
        <v>16616.530000000002</v>
      </c>
      <c r="O35" s="51">
        <f t="shared" si="3"/>
        <v>64725.33</v>
      </c>
      <c r="P35" s="51">
        <f t="shared" si="3"/>
        <v>7052.87</v>
      </c>
      <c r="Q35" s="51">
        <f t="shared" si="3"/>
        <v>48843.69</v>
      </c>
      <c r="R35" s="51">
        <f t="shared" si="1"/>
        <v>443389.54000000004</v>
      </c>
      <c r="S35" s="61">
        <f t="shared" si="0"/>
        <v>4399662.44</v>
      </c>
      <c r="T35" s="74">
        <f t="shared" si="2"/>
        <v>3956272.9000000004</v>
      </c>
      <c r="U35" s="67"/>
      <c r="V35" s="67"/>
      <c r="W35" s="67"/>
      <c r="X35" s="67"/>
      <c r="Y35" s="67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80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9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spans="2:5" ht="12.75">
      <c r="B49" s="9"/>
      <c r="E49" s="3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C37" sqref="C37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2" t="s">
        <v>108</v>
      </c>
      <c r="B2" s="87"/>
      <c r="C2" s="87"/>
      <c r="D2" s="87"/>
      <c r="E2" s="87"/>
      <c r="F2" s="87"/>
    </row>
    <row r="3" spans="1:6" ht="12.75">
      <c r="A3" s="87"/>
      <c r="B3" s="87"/>
      <c r="C3" s="87"/>
      <c r="D3" s="87"/>
      <c r="E3" s="87"/>
      <c r="F3" s="87"/>
    </row>
    <row r="4" spans="1:5" ht="63">
      <c r="A4" s="44" t="s">
        <v>0</v>
      </c>
      <c r="B4" s="45" t="s">
        <v>1</v>
      </c>
      <c r="C4" s="45" t="s">
        <v>72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>
        <v>4558.12</v>
      </c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85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4558.12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F38" sqref="F38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7"/>
      <c r="B1" s="77"/>
      <c r="C1" s="77"/>
      <c r="D1" s="77"/>
      <c r="E1" s="77"/>
    </row>
    <row r="2" spans="1:7" ht="15">
      <c r="A2" s="79" t="s">
        <v>109</v>
      </c>
      <c r="B2" s="79"/>
      <c r="C2" s="76"/>
      <c r="D2" s="79"/>
      <c r="E2" s="79"/>
      <c r="F2" s="32"/>
      <c r="G2" s="32"/>
    </row>
    <row r="3" spans="1:5" ht="12.75">
      <c r="A3" s="77"/>
      <c r="B3" s="77"/>
      <c r="C3" s="78"/>
      <c r="D3" s="77"/>
      <c r="E3" s="77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277723.77</v>
      </c>
    </row>
    <row r="6" spans="1:3" ht="15.75">
      <c r="A6" s="49">
        <v>2</v>
      </c>
      <c r="B6" s="50" t="s">
        <v>7</v>
      </c>
      <c r="C6" s="6">
        <v>21654.01</v>
      </c>
    </row>
    <row r="7" spans="1:3" ht="15.75">
      <c r="A7" s="49">
        <v>3</v>
      </c>
      <c r="B7" s="50" t="s">
        <v>8</v>
      </c>
      <c r="C7" s="6">
        <v>13232.2</v>
      </c>
    </row>
    <row r="8" spans="1:3" ht="15.75">
      <c r="A8" s="49">
        <v>4</v>
      </c>
      <c r="B8" s="50" t="s">
        <v>9</v>
      </c>
      <c r="C8" s="6">
        <v>144353.05</v>
      </c>
    </row>
    <row r="9" spans="1:3" ht="15.75">
      <c r="A9" s="49">
        <v>5</v>
      </c>
      <c r="B9" s="50" t="s">
        <v>10</v>
      </c>
      <c r="C9" s="6">
        <v>130321.21</v>
      </c>
    </row>
    <row r="10" spans="1:3" ht="15.75">
      <c r="A10" s="49">
        <v>6</v>
      </c>
      <c r="B10" s="50" t="s">
        <v>53</v>
      </c>
      <c r="C10" s="6">
        <v>20694.56</v>
      </c>
    </row>
    <row r="11" spans="1:3" ht="15.75">
      <c r="A11" s="49">
        <v>7</v>
      </c>
      <c r="B11" s="50" t="s">
        <v>11</v>
      </c>
      <c r="C11" s="6">
        <v>269885.48</v>
      </c>
    </row>
    <row r="12" spans="1:3" ht="15.75">
      <c r="A12" s="49">
        <v>8</v>
      </c>
      <c r="B12" s="50" t="s">
        <v>12</v>
      </c>
      <c r="C12" s="6">
        <v>42934.68</v>
      </c>
    </row>
    <row r="13" spans="1:3" ht="15.75">
      <c r="A13" s="49">
        <v>9</v>
      </c>
      <c r="B13" s="50" t="s">
        <v>13</v>
      </c>
      <c r="C13" s="6">
        <v>2248.23</v>
      </c>
    </row>
    <row r="14" spans="1:3" ht="15.75">
      <c r="A14" s="49">
        <v>10</v>
      </c>
      <c r="B14" s="50" t="s">
        <v>14</v>
      </c>
      <c r="C14" s="6"/>
    </row>
    <row r="15" spans="1:3" ht="15.75">
      <c r="A15" s="49">
        <v>11</v>
      </c>
      <c r="B15" s="50" t="s">
        <v>15</v>
      </c>
      <c r="C15" s="6">
        <v>111896.43</v>
      </c>
    </row>
    <row r="16" spans="1:3" ht="15.75">
      <c r="A16" s="49">
        <v>12</v>
      </c>
      <c r="B16" s="50" t="s">
        <v>16</v>
      </c>
      <c r="C16" s="6">
        <v>2054.42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239.79</v>
      </c>
    </row>
    <row r="19" spans="1:3" ht="15.75">
      <c r="A19" s="49">
        <v>15</v>
      </c>
      <c r="B19" s="50" t="s">
        <v>19</v>
      </c>
      <c r="C19" s="6">
        <v>68773.91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85</v>
      </c>
      <c r="C22" s="6">
        <v>166662.33</v>
      </c>
    </row>
    <row r="23" spans="1:3" ht="15.75">
      <c r="A23" s="49">
        <v>19</v>
      </c>
      <c r="B23" s="50" t="s">
        <v>22</v>
      </c>
      <c r="C23" s="6">
        <v>13664.86</v>
      </c>
    </row>
    <row r="24" spans="1:3" ht="15.75">
      <c r="A24" s="49">
        <v>20</v>
      </c>
      <c r="B24" s="50" t="s">
        <v>23</v>
      </c>
      <c r="C24" s="6">
        <v>77.4</v>
      </c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810337.51</v>
      </c>
    </row>
    <row r="27" spans="1:3" ht="15.75">
      <c r="A27" s="49">
        <v>23</v>
      </c>
      <c r="B27" s="50" t="s">
        <v>26</v>
      </c>
      <c r="C27" s="6">
        <v>58953.35</v>
      </c>
    </row>
    <row r="28" spans="1:3" ht="15.75">
      <c r="A28" s="49">
        <v>24</v>
      </c>
      <c r="B28" s="50" t="s">
        <v>36</v>
      </c>
      <c r="C28" s="6">
        <v>1718.64</v>
      </c>
    </row>
    <row r="29" spans="1:3" ht="15.75">
      <c r="A29" s="49">
        <v>25</v>
      </c>
      <c r="B29" s="50" t="s">
        <v>37</v>
      </c>
      <c r="C29" s="6">
        <v>220.62</v>
      </c>
    </row>
    <row r="30" spans="1:3" ht="15.75">
      <c r="A30" s="49">
        <v>26</v>
      </c>
      <c r="B30" s="50" t="s">
        <v>39</v>
      </c>
      <c r="C30" s="6">
        <v>195</v>
      </c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>
        <v>1823.9</v>
      </c>
    </row>
    <row r="34" spans="1:3" ht="15.75">
      <c r="A34" s="49">
        <v>30</v>
      </c>
      <c r="B34" s="50" t="s">
        <v>64</v>
      </c>
      <c r="C34" s="6">
        <v>1290.76</v>
      </c>
    </row>
    <row r="35" spans="1:3" ht="15.75">
      <c r="A35" s="51"/>
      <c r="B35" s="51" t="s">
        <v>27</v>
      </c>
      <c r="C35" s="57">
        <f>SUM(C5:C34)</f>
        <v>2160956.1100000003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39" sqref="C39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110</v>
      </c>
      <c r="B3" s="53"/>
      <c r="C3" s="53"/>
      <c r="D3" s="53"/>
      <c r="E3" s="53"/>
      <c r="F3" s="53"/>
      <c r="G3" s="53"/>
    </row>
    <row r="4" spans="1:7" ht="14.25">
      <c r="A4" s="90"/>
      <c r="B4" s="90"/>
      <c r="C4" s="90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81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9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9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69"/>
    </row>
    <row r="9" spans="1:3" ht="15.75">
      <c r="A9" s="49">
        <v>4</v>
      </c>
      <c r="B9" s="50" t="s">
        <v>9</v>
      </c>
      <c r="C9" s="69"/>
    </row>
    <row r="10" spans="1:3" ht="15.75">
      <c r="A10" s="49">
        <v>5</v>
      </c>
      <c r="B10" s="50" t="s">
        <v>10</v>
      </c>
      <c r="C10" s="69"/>
    </row>
    <row r="11" spans="1:3" ht="15.75">
      <c r="A11" s="49">
        <v>6</v>
      </c>
      <c r="B11" s="50" t="s">
        <v>53</v>
      </c>
      <c r="C11" s="69"/>
    </row>
    <row r="12" spans="1:3" ht="15.75">
      <c r="A12" s="49">
        <v>7</v>
      </c>
      <c r="B12" s="50" t="s">
        <v>11</v>
      </c>
      <c r="C12" s="69">
        <v>29922.74</v>
      </c>
    </row>
    <row r="13" spans="1:3" ht="15.75">
      <c r="A13" s="49">
        <v>8</v>
      </c>
      <c r="B13" s="50" t="s">
        <v>12</v>
      </c>
      <c r="C13" s="69"/>
    </row>
    <row r="14" spans="1:3" ht="15.75">
      <c r="A14" s="49">
        <v>9</v>
      </c>
      <c r="B14" s="50" t="s">
        <v>13</v>
      </c>
      <c r="C14" s="69"/>
    </row>
    <row r="15" spans="1:3" ht="15.75">
      <c r="A15" s="49">
        <v>10</v>
      </c>
      <c r="B15" s="50" t="s">
        <v>14</v>
      </c>
      <c r="C15" s="69"/>
    </row>
    <row r="16" spans="1:3" ht="15.75">
      <c r="A16" s="49">
        <v>11</v>
      </c>
      <c r="B16" s="50" t="s">
        <v>15</v>
      </c>
      <c r="C16" s="69"/>
    </row>
    <row r="17" spans="1:3" ht="15.75">
      <c r="A17" s="49">
        <v>12</v>
      </c>
      <c r="B17" s="50" t="s">
        <v>16</v>
      </c>
      <c r="C17" s="69"/>
    </row>
    <row r="18" spans="1:3" ht="15.75">
      <c r="A18" s="49">
        <v>13</v>
      </c>
      <c r="B18" s="50" t="s">
        <v>17</v>
      </c>
      <c r="C18" s="69"/>
    </row>
    <row r="19" spans="1:3" ht="15.75">
      <c r="A19" s="49">
        <v>14</v>
      </c>
      <c r="B19" s="50" t="s">
        <v>18</v>
      </c>
      <c r="C19" s="69"/>
    </row>
    <row r="20" spans="1:3" ht="15.75">
      <c r="A20" s="49">
        <v>15</v>
      </c>
      <c r="B20" s="50" t="s">
        <v>19</v>
      </c>
      <c r="C20" s="69"/>
    </row>
    <row r="21" spans="1:3" ht="15.75">
      <c r="A21" s="49">
        <v>16</v>
      </c>
      <c r="B21" s="50" t="s">
        <v>20</v>
      </c>
      <c r="C21" s="69"/>
    </row>
    <row r="22" spans="1:3" ht="15.75">
      <c r="A22" s="49">
        <v>17</v>
      </c>
      <c r="B22" s="50" t="s">
        <v>21</v>
      </c>
      <c r="C22" s="69"/>
    </row>
    <row r="23" spans="1:3" ht="15.75">
      <c r="A23" s="49">
        <v>18</v>
      </c>
      <c r="B23" s="50" t="s">
        <v>85</v>
      </c>
      <c r="C23" s="69">
        <v>723.93</v>
      </c>
    </row>
    <row r="24" spans="1:3" ht="15.75">
      <c r="A24" s="49">
        <v>19</v>
      </c>
      <c r="B24" s="50" t="s">
        <v>22</v>
      </c>
      <c r="C24" s="69"/>
    </row>
    <row r="25" spans="1:3" ht="15.75">
      <c r="A25" s="49">
        <v>20</v>
      </c>
      <c r="B25" s="50" t="s">
        <v>23</v>
      </c>
      <c r="C25" s="69"/>
    </row>
    <row r="26" spans="1:3" ht="15.75">
      <c r="A26" s="49">
        <v>21</v>
      </c>
      <c r="B26" s="50" t="s">
        <v>24</v>
      </c>
      <c r="C26" s="69"/>
    </row>
    <row r="27" spans="1:3" ht="15.75">
      <c r="A27" s="49">
        <v>22</v>
      </c>
      <c r="B27" s="50" t="s">
        <v>25</v>
      </c>
      <c r="C27" s="69"/>
    </row>
    <row r="28" spans="1:3" ht="15.75">
      <c r="A28" s="49">
        <v>23</v>
      </c>
      <c r="B28" s="50" t="s">
        <v>26</v>
      </c>
      <c r="C28" s="69"/>
    </row>
    <row r="29" spans="1:3" ht="15.75">
      <c r="A29" s="49">
        <v>24</v>
      </c>
      <c r="B29" s="50" t="s">
        <v>36</v>
      </c>
      <c r="C29" s="69"/>
    </row>
    <row r="30" spans="1:3" ht="15.75">
      <c r="A30" s="49">
        <v>25</v>
      </c>
      <c r="B30" s="50" t="s">
        <v>37</v>
      </c>
      <c r="C30" s="69"/>
    </row>
    <row r="31" spans="1:3" ht="15.75">
      <c r="A31" s="49">
        <v>26</v>
      </c>
      <c r="B31" s="50" t="s">
        <v>39</v>
      </c>
      <c r="C31" s="69"/>
    </row>
    <row r="32" spans="1:3" ht="15.75">
      <c r="A32" s="49">
        <v>27</v>
      </c>
      <c r="B32" s="50" t="s">
        <v>41</v>
      </c>
      <c r="C32" s="69"/>
    </row>
    <row r="33" spans="1:3" ht="15.75">
      <c r="A33" s="49">
        <v>28</v>
      </c>
      <c r="B33" s="50" t="s">
        <v>54</v>
      </c>
      <c r="C33" s="69"/>
    </row>
    <row r="34" spans="1:3" ht="15.75">
      <c r="A34" s="49">
        <v>29</v>
      </c>
      <c r="B34" s="50" t="s">
        <v>55</v>
      </c>
      <c r="C34" s="69"/>
    </row>
    <row r="35" spans="1:3" ht="15.75">
      <c r="A35" s="49">
        <v>30</v>
      </c>
      <c r="B35" s="50" t="s">
        <v>64</v>
      </c>
      <c r="C35" s="69"/>
    </row>
    <row r="36" spans="1:3" ht="15.75">
      <c r="A36" s="51"/>
      <c r="B36" s="51" t="s">
        <v>27</v>
      </c>
      <c r="C36" s="56">
        <f>SUM(C6:C35)</f>
        <v>30646.670000000002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40" sqref="C40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3" t="s">
        <v>111</v>
      </c>
      <c r="B3" s="93"/>
      <c r="C3" s="93"/>
      <c r="D3" s="93"/>
      <c r="E3" s="93"/>
      <c r="F3" s="93"/>
      <c r="G3" s="93"/>
      <c r="H3" s="93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1059.18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1059.18</v>
      </c>
    </row>
    <row r="11" spans="1:3" ht="15.75">
      <c r="A11" s="49">
        <v>6</v>
      </c>
      <c r="B11" s="50" t="s">
        <v>53</v>
      </c>
      <c r="C11" s="55">
        <v>529.58</v>
      </c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>
        <v>2118.34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494.28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529.59</v>
      </c>
    </row>
    <row r="28" spans="1:3" ht="15.75">
      <c r="A28" s="49">
        <v>23</v>
      </c>
      <c r="B28" s="50" t="s">
        <v>26</v>
      </c>
      <c r="C28" s="55">
        <v>529.58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6319.7300000000005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45"/>
  <sheetViews>
    <sheetView workbookViewId="0" topLeftCell="A6">
      <selection activeCell="Q6" sqref="Q6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2.00390625" style="0" customWidth="1"/>
    <col min="8" max="8" width="14.8515625" style="0" bestFit="1" customWidth="1"/>
    <col min="9" max="12" width="11.57421875" style="0" customWidth="1"/>
    <col min="13" max="13" width="11.7109375" style="0" customWidth="1"/>
    <col min="14" max="14" width="12.7109375" style="0" customWidth="1"/>
    <col min="15" max="15" width="15.00390625" style="0" customWidth="1"/>
    <col min="19" max="19" width="14.7109375" style="0" customWidth="1"/>
  </cols>
  <sheetData>
    <row r="3" spans="1:18" ht="15">
      <c r="A3" s="53" t="s">
        <v>112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32"/>
    </row>
    <row r="5" spans="1:18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82</v>
      </c>
      <c r="G5" s="59" t="s">
        <v>96</v>
      </c>
      <c r="H5" s="59" t="s">
        <v>69</v>
      </c>
      <c r="I5" s="59" t="s">
        <v>71</v>
      </c>
      <c r="J5" s="59" t="s">
        <v>76</v>
      </c>
      <c r="K5" s="59" t="s">
        <v>77</v>
      </c>
      <c r="L5" s="59" t="s">
        <v>92</v>
      </c>
      <c r="M5" s="59" t="s">
        <v>73</v>
      </c>
      <c r="N5" s="59" t="s">
        <v>74</v>
      </c>
      <c r="O5" s="59" t="s">
        <v>67</v>
      </c>
      <c r="P5" s="32"/>
      <c r="Q5" s="32"/>
      <c r="R5" s="32"/>
    </row>
    <row r="6" spans="1:18" ht="29.25" customHeight="1">
      <c r="A6" s="49">
        <v>1</v>
      </c>
      <c r="B6" s="50" t="s">
        <v>6</v>
      </c>
      <c r="C6" s="6">
        <v>1578.01</v>
      </c>
      <c r="D6" s="6">
        <v>6464.03</v>
      </c>
      <c r="E6" s="6">
        <v>5326.07</v>
      </c>
      <c r="F6" s="6"/>
      <c r="G6" s="6"/>
      <c r="H6" s="6"/>
      <c r="I6" s="6"/>
      <c r="J6" s="6"/>
      <c r="K6" s="6">
        <v>5841</v>
      </c>
      <c r="L6" s="6">
        <v>8568.57</v>
      </c>
      <c r="M6" s="6">
        <v>13661.03</v>
      </c>
      <c r="N6" s="6"/>
      <c r="O6" s="57">
        <f>C6+D6+E6+F6+G6+H6+I6+J6+K6+L6+M6+N6</f>
        <v>41438.71</v>
      </c>
      <c r="P6" s="32"/>
      <c r="Q6" s="32"/>
      <c r="R6" s="32"/>
    </row>
    <row r="7" spans="1:18" ht="29.25" customHeight="1">
      <c r="A7" s="49">
        <v>2</v>
      </c>
      <c r="B7" s="50" t="s">
        <v>7</v>
      </c>
      <c r="C7" s="6">
        <v>589.87</v>
      </c>
      <c r="D7" s="6">
        <v>6579.47</v>
      </c>
      <c r="E7" s="6"/>
      <c r="F7" s="6"/>
      <c r="G7" s="6"/>
      <c r="H7" s="6"/>
      <c r="I7" s="6"/>
      <c r="J7" s="6"/>
      <c r="K7" s="6"/>
      <c r="L7" s="6"/>
      <c r="M7" s="6">
        <v>5262.69</v>
      </c>
      <c r="N7" s="6"/>
      <c r="O7" s="57">
        <f aca="true" t="shared" si="0" ref="O7:O36">C7+D7+E7+F7+G7+H7+I7+J7+K7+L7+M7+N7</f>
        <v>12432.029999999999</v>
      </c>
      <c r="P7" s="32"/>
      <c r="Q7" s="32"/>
      <c r="R7" s="32"/>
    </row>
    <row r="8" spans="1:18" ht="29.25" customHeight="1">
      <c r="A8" s="49">
        <v>3</v>
      </c>
      <c r="B8" s="50" t="s">
        <v>8</v>
      </c>
      <c r="C8" s="6">
        <v>658.76</v>
      </c>
      <c r="D8" s="6">
        <v>5149.64</v>
      </c>
      <c r="E8" s="6"/>
      <c r="F8" s="6"/>
      <c r="G8" s="6"/>
      <c r="H8" s="6"/>
      <c r="I8" s="6"/>
      <c r="J8" s="6"/>
      <c r="K8" s="6"/>
      <c r="L8" s="6"/>
      <c r="M8" s="6">
        <v>5301.46</v>
      </c>
      <c r="N8" s="6"/>
      <c r="O8" s="57">
        <f t="shared" si="0"/>
        <v>11109.86</v>
      </c>
      <c r="P8" s="32"/>
      <c r="Q8" s="32"/>
      <c r="R8" s="32"/>
    </row>
    <row r="9" spans="1:18" ht="29.25" customHeight="1">
      <c r="A9" s="49">
        <v>4</v>
      </c>
      <c r="B9" s="50" t="s">
        <v>9</v>
      </c>
      <c r="C9" s="6">
        <v>988.14</v>
      </c>
      <c r="D9" s="6">
        <v>7588.76</v>
      </c>
      <c r="E9" s="6">
        <v>903.18</v>
      </c>
      <c r="F9" s="6"/>
      <c r="G9" s="6"/>
      <c r="H9" s="6">
        <v>68043.54</v>
      </c>
      <c r="I9" s="6"/>
      <c r="J9" s="6"/>
      <c r="K9" s="6"/>
      <c r="L9" s="6"/>
      <c r="M9" s="6">
        <v>7350.23</v>
      </c>
      <c r="N9" s="6">
        <v>17102.45</v>
      </c>
      <c r="O9" s="57">
        <f t="shared" si="0"/>
        <v>101976.29999999999</v>
      </c>
      <c r="P9" s="32"/>
      <c r="Q9" s="32"/>
      <c r="R9" s="32"/>
    </row>
    <row r="10" spans="1:18" ht="29.25" customHeight="1">
      <c r="A10" s="49">
        <v>5</v>
      </c>
      <c r="B10" s="50" t="s">
        <v>10</v>
      </c>
      <c r="C10" s="6">
        <v>1646.9</v>
      </c>
      <c r="D10" s="6">
        <v>19608.82</v>
      </c>
      <c r="E10" s="6">
        <v>407.13</v>
      </c>
      <c r="F10" s="6"/>
      <c r="G10" s="6"/>
      <c r="H10" s="6"/>
      <c r="I10" s="6">
        <v>3801.64</v>
      </c>
      <c r="J10" s="6">
        <v>3143.64</v>
      </c>
      <c r="K10" s="6"/>
      <c r="L10" s="6"/>
      <c r="M10" s="6">
        <v>20481.98</v>
      </c>
      <c r="N10" s="6">
        <v>1506.08</v>
      </c>
      <c r="O10" s="57">
        <f t="shared" si="0"/>
        <v>50596.19</v>
      </c>
      <c r="P10" s="32"/>
      <c r="Q10" s="32"/>
      <c r="R10" s="32"/>
    </row>
    <row r="11" spans="1:18" ht="29.25" customHeight="1">
      <c r="A11" s="49">
        <v>6</v>
      </c>
      <c r="B11" s="50" t="s">
        <v>53</v>
      </c>
      <c r="C11" s="6">
        <v>2895.53</v>
      </c>
      <c r="D11" s="6">
        <v>20015.45</v>
      </c>
      <c r="E11" s="6">
        <v>466.97</v>
      </c>
      <c r="F11" s="6"/>
      <c r="G11" s="6"/>
      <c r="H11" s="6">
        <v>3101.24</v>
      </c>
      <c r="I11" s="6">
        <v>1900.82</v>
      </c>
      <c r="J11" s="6"/>
      <c r="K11" s="6"/>
      <c r="L11" s="6"/>
      <c r="M11" s="6">
        <v>31448.11</v>
      </c>
      <c r="N11" s="6"/>
      <c r="O11" s="57">
        <f t="shared" si="0"/>
        <v>59828.12</v>
      </c>
      <c r="P11" s="32"/>
      <c r="Q11" s="32"/>
      <c r="R11" s="32"/>
    </row>
    <row r="12" spans="1:18" ht="29.25" customHeight="1">
      <c r="A12" s="49">
        <v>7</v>
      </c>
      <c r="B12" s="50" t="s">
        <v>11</v>
      </c>
      <c r="C12" s="6">
        <v>658.76</v>
      </c>
      <c r="D12" s="6">
        <v>5203.92</v>
      </c>
      <c r="E12" s="6">
        <v>3126.13</v>
      </c>
      <c r="F12" s="6"/>
      <c r="G12" s="6"/>
      <c r="H12" s="6">
        <v>31012.4</v>
      </c>
      <c r="I12" s="6"/>
      <c r="J12" s="6"/>
      <c r="K12" s="6"/>
      <c r="L12" s="6"/>
      <c r="M12" s="6">
        <v>5689.02</v>
      </c>
      <c r="N12" s="6">
        <v>29395.22</v>
      </c>
      <c r="O12" s="57">
        <f t="shared" si="0"/>
        <v>75085.45000000001</v>
      </c>
      <c r="P12" s="32"/>
      <c r="Q12" s="32"/>
      <c r="R12" s="32"/>
    </row>
    <row r="13" spans="1:18" ht="29.25" customHeight="1">
      <c r="A13" s="49">
        <v>8</v>
      </c>
      <c r="B13" s="50" t="s">
        <v>12</v>
      </c>
      <c r="C13" s="6">
        <v>1578.01</v>
      </c>
      <c r="D13" s="6">
        <v>14561.39</v>
      </c>
      <c r="E13" s="6"/>
      <c r="F13" s="6"/>
      <c r="G13" s="6"/>
      <c r="H13" s="6"/>
      <c r="I13" s="6">
        <v>1900.82</v>
      </c>
      <c r="J13" s="6"/>
      <c r="K13" s="6"/>
      <c r="L13" s="6"/>
      <c r="M13" s="6">
        <v>4783.46</v>
      </c>
      <c r="N13" s="6"/>
      <c r="O13" s="57">
        <f t="shared" si="0"/>
        <v>22823.68</v>
      </c>
      <c r="P13" s="32"/>
      <c r="Q13" s="32"/>
      <c r="R13" s="32"/>
    </row>
    <row r="14" spans="1:18" ht="29.25" customHeight="1">
      <c r="A14" s="49">
        <v>9</v>
      </c>
      <c r="B14" s="50" t="s">
        <v>13</v>
      </c>
      <c r="C14" s="6">
        <v>1248.59</v>
      </c>
      <c r="D14" s="6">
        <v>12358.55</v>
      </c>
      <c r="E14" s="6"/>
      <c r="F14" s="6"/>
      <c r="G14" s="6"/>
      <c r="H14" s="6"/>
      <c r="I14" s="6">
        <v>1900.82</v>
      </c>
      <c r="J14" s="6"/>
      <c r="K14" s="6"/>
      <c r="L14" s="6"/>
      <c r="M14" s="81">
        <v>13022.56</v>
      </c>
      <c r="N14" s="6"/>
      <c r="O14" s="57">
        <f t="shared" si="0"/>
        <v>28530.519999999997</v>
      </c>
      <c r="P14" s="32"/>
      <c r="Q14" s="32"/>
      <c r="R14" s="32"/>
    </row>
    <row r="15" spans="1:18" ht="29.25" customHeight="1">
      <c r="A15" s="49">
        <v>10</v>
      </c>
      <c r="B15" s="50" t="s">
        <v>14</v>
      </c>
      <c r="C15" s="6"/>
      <c r="D15" s="6">
        <v>711.49</v>
      </c>
      <c r="E15" s="6"/>
      <c r="F15" s="6"/>
      <c r="G15" s="6"/>
      <c r="H15" s="6"/>
      <c r="I15" s="6"/>
      <c r="J15" s="6"/>
      <c r="K15" s="6"/>
      <c r="L15" s="6"/>
      <c r="M15" s="6">
        <v>4434.49</v>
      </c>
      <c r="N15" s="6"/>
      <c r="O15" s="57">
        <f t="shared" si="0"/>
        <v>5145.98</v>
      </c>
      <c r="P15" s="32"/>
      <c r="Q15" s="32"/>
      <c r="R15" s="32"/>
    </row>
    <row r="16" spans="1:18" ht="29.25" customHeight="1">
      <c r="A16" s="49">
        <v>11</v>
      </c>
      <c r="B16" s="50" t="s">
        <v>15</v>
      </c>
      <c r="C16" s="6">
        <v>2895.53</v>
      </c>
      <c r="D16" s="6">
        <v>21429.28</v>
      </c>
      <c r="E16" s="6">
        <v>2156.22</v>
      </c>
      <c r="F16" s="6"/>
      <c r="G16" s="6"/>
      <c r="H16" s="6">
        <v>3101.24</v>
      </c>
      <c r="I16" s="6"/>
      <c r="J16" s="6"/>
      <c r="K16" s="6"/>
      <c r="L16" s="6"/>
      <c r="M16" s="6">
        <v>18592.2</v>
      </c>
      <c r="N16" s="6"/>
      <c r="O16" s="57">
        <f t="shared" si="0"/>
        <v>48174.47</v>
      </c>
      <c r="P16" s="32"/>
      <c r="Q16" s="32"/>
      <c r="R16" s="32"/>
    </row>
    <row r="17" spans="1:18" ht="29.25" customHeight="1">
      <c r="A17" s="49">
        <v>12</v>
      </c>
      <c r="B17" s="50" t="s">
        <v>16</v>
      </c>
      <c r="C17" s="6"/>
      <c r="D17" s="6">
        <v>3211.74</v>
      </c>
      <c r="E17" s="6">
        <v>466.97</v>
      </c>
      <c r="F17" s="6"/>
      <c r="G17" s="6">
        <v>214.22</v>
      </c>
      <c r="H17" s="6"/>
      <c r="I17" s="6"/>
      <c r="J17" s="6"/>
      <c r="K17" s="6"/>
      <c r="L17" s="6"/>
      <c r="M17" s="6">
        <v>8295.77</v>
      </c>
      <c r="N17" s="6"/>
      <c r="O17" s="57">
        <f t="shared" si="0"/>
        <v>12188.7</v>
      </c>
      <c r="P17" s="32"/>
      <c r="Q17" s="32"/>
      <c r="R17" s="32"/>
    </row>
    <row r="18" spans="1:18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927.52</v>
      </c>
      <c r="N18" s="6"/>
      <c r="O18" s="57">
        <f t="shared" si="0"/>
        <v>927.52</v>
      </c>
      <c r="P18" s="32"/>
      <c r="Q18" s="32"/>
      <c r="R18" s="32"/>
    </row>
    <row r="19" spans="1:18" ht="29.25" customHeight="1">
      <c r="A19" s="49">
        <v>14</v>
      </c>
      <c r="B19" s="50" t="s">
        <v>18</v>
      </c>
      <c r="C19" s="6">
        <v>658.76</v>
      </c>
      <c r="D19" s="6">
        <v>5813.7</v>
      </c>
      <c r="E19" s="6"/>
      <c r="F19" s="6"/>
      <c r="G19" s="6"/>
      <c r="H19" s="6"/>
      <c r="I19" s="6"/>
      <c r="J19" s="6"/>
      <c r="K19" s="6"/>
      <c r="L19" s="6"/>
      <c r="M19" s="6">
        <v>8874.22</v>
      </c>
      <c r="N19" s="6"/>
      <c r="O19" s="57">
        <f t="shared" si="0"/>
        <v>15346.68</v>
      </c>
      <c r="P19" s="32"/>
      <c r="Q19" s="32"/>
      <c r="R19" s="32"/>
    </row>
    <row r="20" spans="1:19" ht="29.25" customHeight="1">
      <c r="A20" s="49">
        <v>15</v>
      </c>
      <c r="B20" s="50" t="s">
        <v>19</v>
      </c>
      <c r="C20" s="6">
        <v>2305.62</v>
      </c>
      <c r="D20" s="6">
        <v>6579.4</v>
      </c>
      <c r="E20" s="6">
        <v>1324.85</v>
      </c>
      <c r="F20" s="6"/>
      <c r="G20" s="6"/>
      <c r="H20" s="6">
        <v>3101.24</v>
      </c>
      <c r="I20" s="6"/>
      <c r="J20" s="6"/>
      <c r="K20" s="6"/>
      <c r="L20" s="6"/>
      <c r="M20" s="6">
        <v>14956.95</v>
      </c>
      <c r="N20" s="6">
        <v>1506.06</v>
      </c>
      <c r="O20" s="57">
        <f t="shared" si="0"/>
        <v>29774.120000000003</v>
      </c>
      <c r="P20" s="32"/>
      <c r="Q20" s="32"/>
      <c r="R20" s="32"/>
      <c r="S20" s="3"/>
    </row>
    <row r="21" spans="1:18" ht="29.25" customHeight="1">
      <c r="A21" s="49">
        <v>16</v>
      </c>
      <c r="B21" s="50" t="s">
        <v>20</v>
      </c>
      <c r="C21" s="6"/>
      <c r="D21" s="6">
        <v>1067.24</v>
      </c>
      <c r="E21" s="6"/>
      <c r="F21" s="6"/>
      <c r="G21" s="6"/>
      <c r="H21" s="6"/>
      <c r="I21" s="6"/>
      <c r="J21" s="6"/>
      <c r="K21" s="6"/>
      <c r="L21" s="6"/>
      <c r="M21" s="6">
        <v>1269.63</v>
      </c>
      <c r="N21" s="6"/>
      <c r="O21" s="57">
        <f t="shared" si="0"/>
        <v>2336.87</v>
      </c>
      <c r="P21" s="32"/>
      <c r="Q21" s="32"/>
      <c r="R21" s="32"/>
    </row>
    <row r="22" spans="1:18" ht="29.25" customHeight="1">
      <c r="A22" s="49">
        <v>17</v>
      </c>
      <c r="B22" s="50" t="s">
        <v>21</v>
      </c>
      <c r="C22" s="6"/>
      <c r="D22" s="6"/>
      <c r="E22" s="6">
        <v>435.84</v>
      </c>
      <c r="F22" s="6"/>
      <c r="G22" s="6"/>
      <c r="H22" s="6"/>
      <c r="I22" s="6"/>
      <c r="J22" s="6"/>
      <c r="K22" s="6"/>
      <c r="L22" s="6"/>
      <c r="M22" s="6">
        <v>2556.03</v>
      </c>
      <c r="N22" s="6"/>
      <c r="O22" s="57">
        <f t="shared" si="0"/>
        <v>2991.8700000000003</v>
      </c>
      <c r="P22" s="32"/>
      <c r="Q22" s="32"/>
      <c r="R22" s="32"/>
    </row>
    <row r="23" spans="1:18" ht="29.25" customHeight="1">
      <c r="A23" s="49">
        <v>18</v>
      </c>
      <c r="B23" s="50" t="s">
        <v>84</v>
      </c>
      <c r="C23" s="6">
        <v>4611.18</v>
      </c>
      <c r="D23" s="6">
        <v>24429.47</v>
      </c>
      <c r="E23" s="6">
        <v>843.32</v>
      </c>
      <c r="F23" s="6"/>
      <c r="G23" s="6"/>
      <c r="H23" s="6"/>
      <c r="I23" s="6">
        <v>1900.82</v>
      </c>
      <c r="J23" s="6"/>
      <c r="K23" s="6"/>
      <c r="L23" s="6"/>
      <c r="M23" s="6">
        <v>28878.41</v>
      </c>
      <c r="N23" s="6">
        <v>1837.21</v>
      </c>
      <c r="O23" s="57">
        <f t="shared" si="0"/>
        <v>62500.409999999996</v>
      </c>
      <c r="P23" s="32"/>
      <c r="Q23" s="32"/>
      <c r="R23" s="32"/>
    </row>
    <row r="24" spans="1:18" ht="29.25" customHeight="1">
      <c r="A24" s="49">
        <v>19</v>
      </c>
      <c r="B24" s="50" t="s">
        <v>22</v>
      </c>
      <c r="C24" s="6">
        <v>658.74</v>
      </c>
      <c r="D24" s="6">
        <v>20787.76</v>
      </c>
      <c r="E24" s="6"/>
      <c r="F24" s="6"/>
      <c r="G24" s="6"/>
      <c r="H24" s="6"/>
      <c r="I24" s="6"/>
      <c r="J24" s="6"/>
      <c r="K24" s="6"/>
      <c r="L24" s="6"/>
      <c r="M24" s="6">
        <v>8622.85</v>
      </c>
      <c r="N24" s="6"/>
      <c r="O24" s="57">
        <f t="shared" si="0"/>
        <v>30069.35</v>
      </c>
      <c r="P24" s="32"/>
      <c r="Q24" s="32"/>
      <c r="R24" s="32"/>
    </row>
    <row r="25" spans="1:18" ht="29.25" customHeight="1">
      <c r="A25" s="49">
        <v>20</v>
      </c>
      <c r="B25" s="50" t="s">
        <v>23</v>
      </c>
      <c r="C25" s="6">
        <v>260.49</v>
      </c>
      <c r="D25" s="6">
        <v>4594.14</v>
      </c>
      <c r="E25" s="6"/>
      <c r="F25" s="6"/>
      <c r="G25" s="6"/>
      <c r="H25" s="6"/>
      <c r="I25" s="6"/>
      <c r="J25" s="6"/>
      <c r="K25" s="6"/>
      <c r="L25" s="6"/>
      <c r="M25" s="6">
        <v>7018.78</v>
      </c>
      <c r="N25" s="6"/>
      <c r="O25" s="57">
        <f t="shared" si="0"/>
        <v>11873.41</v>
      </c>
      <c r="P25" s="32"/>
      <c r="Q25" s="32"/>
      <c r="R25" s="32"/>
    </row>
    <row r="26" spans="1:18" ht="29.25" customHeight="1">
      <c r="A26" s="49">
        <v>21</v>
      </c>
      <c r="B26" s="50" t="s">
        <v>24</v>
      </c>
      <c r="C26" s="6">
        <v>329.38</v>
      </c>
      <c r="D26" s="6">
        <v>2547.68</v>
      </c>
      <c r="E26" s="6">
        <v>933.94</v>
      </c>
      <c r="F26" s="6"/>
      <c r="G26" s="6"/>
      <c r="H26" s="6"/>
      <c r="I26" s="6"/>
      <c r="J26" s="6"/>
      <c r="K26" s="6"/>
      <c r="L26" s="6"/>
      <c r="M26" s="6">
        <v>4052</v>
      </c>
      <c r="N26" s="6"/>
      <c r="O26" s="57">
        <f t="shared" si="0"/>
        <v>7863</v>
      </c>
      <c r="P26" s="32"/>
      <c r="Q26" s="32"/>
      <c r="R26" s="32"/>
    </row>
    <row r="27" spans="1:18" ht="29.25" customHeight="1">
      <c r="A27" s="49">
        <v>22</v>
      </c>
      <c r="B27" s="50" t="s">
        <v>25</v>
      </c>
      <c r="C27" s="6">
        <v>6779.2</v>
      </c>
      <c r="D27" s="6">
        <v>21882.41</v>
      </c>
      <c r="E27" s="6">
        <v>1746.52</v>
      </c>
      <c r="F27" s="6"/>
      <c r="G27" s="6">
        <v>267.99</v>
      </c>
      <c r="H27" s="6">
        <v>6202.48</v>
      </c>
      <c r="I27" s="6">
        <v>5702.46</v>
      </c>
      <c r="J27" s="6"/>
      <c r="K27" s="6">
        <v>14602.5</v>
      </c>
      <c r="L27" s="6"/>
      <c r="M27" s="6">
        <v>33346.53</v>
      </c>
      <c r="N27" s="6">
        <v>3940.7</v>
      </c>
      <c r="O27" s="57">
        <f t="shared" si="0"/>
        <v>94470.79</v>
      </c>
      <c r="P27" s="32"/>
      <c r="Q27" s="32"/>
      <c r="R27" s="32"/>
    </row>
    <row r="28" spans="1:18" ht="29.25" customHeight="1">
      <c r="A28" s="49">
        <v>23</v>
      </c>
      <c r="B28" s="50" t="s">
        <v>26</v>
      </c>
      <c r="C28" s="6">
        <v>1646.85</v>
      </c>
      <c r="D28" s="6">
        <v>18352.06</v>
      </c>
      <c r="E28" s="6"/>
      <c r="F28" s="6"/>
      <c r="G28" s="6">
        <v>798.45</v>
      </c>
      <c r="H28" s="6">
        <v>3101.24</v>
      </c>
      <c r="I28" s="6">
        <v>1900.82</v>
      </c>
      <c r="J28" s="6"/>
      <c r="K28" s="6"/>
      <c r="L28" s="6"/>
      <c r="M28" s="6">
        <v>27930.54</v>
      </c>
      <c r="N28" s="6">
        <v>2103.48</v>
      </c>
      <c r="O28" s="57">
        <f t="shared" si="0"/>
        <v>55833.44</v>
      </c>
      <c r="P28" s="32"/>
      <c r="Q28" s="32"/>
      <c r="R28" s="32"/>
    </row>
    <row r="29" spans="1:18" ht="29.25" customHeight="1">
      <c r="A29" s="49">
        <v>24</v>
      </c>
      <c r="B29" s="50" t="s">
        <v>36</v>
      </c>
      <c r="C29" s="6"/>
      <c r="D29" s="6"/>
      <c r="E29" s="6">
        <v>466.97</v>
      </c>
      <c r="F29" s="6"/>
      <c r="G29" s="6"/>
      <c r="H29" s="6"/>
      <c r="I29" s="6"/>
      <c r="J29" s="6"/>
      <c r="K29" s="6"/>
      <c r="L29" s="6"/>
      <c r="M29" s="6">
        <v>1720.28</v>
      </c>
      <c r="N29" s="6"/>
      <c r="O29" s="57">
        <f t="shared" si="0"/>
        <v>2187.25</v>
      </c>
      <c r="P29" s="32"/>
      <c r="Q29" s="32"/>
      <c r="R29" s="32"/>
    </row>
    <row r="30" spans="1:18" ht="29.25" customHeight="1">
      <c r="A30" s="49">
        <v>25</v>
      </c>
      <c r="B30" s="50" t="s">
        <v>37</v>
      </c>
      <c r="C30" s="6">
        <v>1509.12</v>
      </c>
      <c r="D30" s="6">
        <v>13656.28</v>
      </c>
      <c r="E30" s="6">
        <v>466.97</v>
      </c>
      <c r="F30" s="6"/>
      <c r="G30" s="6"/>
      <c r="H30" s="6"/>
      <c r="I30" s="6"/>
      <c r="J30" s="6"/>
      <c r="K30" s="6"/>
      <c r="L30" s="6"/>
      <c r="M30" s="6">
        <v>9038.11</v>
      </c>
      <c r="N30" s="6"/>
      <c r="O30" s="57">
        <f t="shared" si="0"/>
        <v>24670.480000000003</v>
      </c>
      <c r="P30" s="32"/>
      <c r="Q30" s="32"/>
      <c r="R30" s="32"/>
    </row>
    <row r="31" spans="1:18" ht="29.25" customHeight="1">
      <c r="A31" s="49">
        <v>26</v>
      </c>
      <c r="B31" s="50" t="s">
        <v>39</v>
      </c>
      <c r="C31" s="6"/>
      <c r="D31" s="6">
        <v>664.06</v>
      </c>
      <c r="E31" s="6">
        <v>903.18</v>
      </c>
      <c r="F31" s="6"/>
      <c r="G31" s="6"/>
      <c r="H31" s="6"/>
      <c r="I31" s="6"/>
      <c r="J31" s="6"/>
      <c r="K31" s="6"/>
      <c r="L31" s="6"/>
      <c r="M31" s="6">
        <v>1737.06</v>
      </c>
      <c r="N31" s="6"/>
      <c r="O31" s="57">
        <f t="shared" si="0"/>
        <v>3304.2999999999997</v>
      </c>
      <c r="P31" s="32"/>
      <c r="Q31" s="32"/>
      <c r="R31" s="32"/>
    </row>
    <row r="32" spans="1:18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1797.59</v>
      </c>
      <c r="N32" s="6"/>
      <c r="O32" s="57">
        <f t="shared" si="0"/>
        <v>1797.59</v>
      </c>
      <c r="P32" s="32"/>
      <c r="Q32" s="32"/>
      <c r="R32" s="32"/>
    </row>
    <row r="33" spans="1:18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581.72</v>
      </c>
      <c r="N33" s="6"/>
      <c r="O33" s="57">
        <f t="shared" si="0"/>
        <v>581.72</v>
      </c>
      <c r="P33" s="32"/>
      <c r="Q33" s="32"/>
      <c r="R33" s="32"/>
    </row>
    <row r="34" spans="1:18" ht="29.25" customHeight="1">
      <c r="A34" s="49">
        <v>29</v>
      </c>
      <c r="B34" s="50" t="s">
        <v>55</v>
      </c>
      <c r="C34" s="6"/>
      <c r="D34" s="6">
        <v>1883.62</v>
      </c>
      <c r="E34" s="6"/>
      <c r="F34" s="6"/>
      <c r="G34" s="6"/>
      <c r="H34" s="6"/>
      <c r="I34" s="6"/>
      <c r="J34" s="6"/>
      <c r="K34" s="6"/>
      <c r="L34" s="6"/>
      <c r="M34" s="6">
        <v>2913.76</v>
      </c>
      <c r="N34" s="6"/>
      <c r="O34" s="57">
        <f t="shared" si="0"/>
        <v>4797.38</v>
      </c>
      <c r="P34" s="32"/>
      <c r="Q34" s="32"/>
      <c r="R34" s="32"/>
    </row>
    <row r="35" spans="1:18" ht="29.25" customHeight="1">
      <c r="A35" s="49">
        <v>30</v>
      </c>
      <c r="B35" s="50" t="s">
        <v>64</v>
      </c>
      <c r="C35" s="6">
        <v>1248.63</v>
      </c>
      <c r="D35" s="6">
        <v>1273.84</v>
      </c>
      <c r="E35" s="6"/>
      <c r="F35" s="6"/>
      <c r="G35" s="6"/>
      <c r="H35" s="6"/>
      <c r="I35" s="6"/>
      <c r="J35" s="6"/>
      <c r="K35" s="6"/>
      <c r="L35" s="6"/>
      <c r="M35" s="6">
        <v>1690.6</v>
      </c>
      <c r="N35" s="6"/>
      <c r="O35" s="57">
        <f t="shared" si="0"/>
        <v>4213.07</v>
      </c>
      <c r="P35" s="32"/>
      <c r="Q35" s="32"/>
      <c r="R35" s="32"/>
    </row>
    <row r="36" spans="1:15" ht="15.75">
      <c r="A36" s="51"/>
      <c r="B36" s="51" t="s">
        <v>27</v>
      </c>
      <c r="C36" s="82">
        <f aca="true" t="shared" si="1" ref="C36:N36">SUM(C6:C35)</f>
        <v>34746.07000000001</v>
      </c>
      <c r="D36" s="82">
        <f t="shared" si="1"/>
        <v>246414.2</v>
      </c>
      <c r="E36" s="82">
        <f t="shared" si="1"/>
        <v>19974.260000000002</v>
      </c>
      <c r="F36" s="82">
        <f>SUM(F6:F35)</f>
        <v>0</v>
      </c>
      <c r="G36" s="82">
        <f>SUM(G6:G35)</f>
        <v>1280.66</v>
      </c>
      <c r="H36" s="82">
        <f t="shared" si="1"/>
        <v>117663.38</v>
      </c>
      <c r="I36" s="82">
        <f t="shared" si="1"/>
        <v>19008.2</v>
      </c>
      <c r="J36" s="82">
        <f t="shared" si="1"/>
        <v>3143.64</v>
      </c>
      <c r="K36" s="82">
        <f>SUM(K6:K35)</f>
        <v>20443.5</v>
      </c>
      <c r="L36" s="82">
        <f>SUM(L6:L35)</f>
        <v>8568.57</v>
      </c>
      <c r="M36" s="82">
        <f>SUM(M6:M35)</f>
        <v>296235.58</v>
      </c>
      <c r="N36" s="82">
        <f t="shared" si="1"/>
        <v>57391.2</v>
      </c>
      <c r="O36" s="82">
        <f t="shared" si="0"/>
        <v>824869.26</v>
      </c>
    </row>
    <row r="37" ht="12.75">
      <c r="C37" s="60"/>
    </row>
    <row r="38" ht="12.75">
      <c r="C38" s="3"/>
    </row>
    <row r="39" spans="4:14" ht="12.75">
      <c r="D39" s="3"/>
      <c r="E39" s="3"/>
      <c r="J39" s="3"/>
      <c r="K39" s="3"/>
      <c r="L39" s="3"/>
      <c r="M39" s="3"/>
      <c r="N39" s="3"/>
    </row>
    <row r="40" ht="12.75">
      <c r="D40" s="3"/>
    </row>
    <row r="45" ht="12.75">
      <c r="N45" s="3"/>
    </row>
  </sheetData>
  <printOptions/>
  <pageMargins left="0.75" right="0.75" top="1" bottom="1" header="0.5" footer="0.5"/>
  <pageSetup horizontalDpi="600" verticalDpi="600" orientation="portrait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E36" sqref="E36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113</v>
      </c>
      <c r="B3" s="53"/>
      <c r="C3" s="53"/>
    </row>
    <row r="4" spans="1:3" ht="14.25">
      <c r="A4" s="90"/>
      <c r="B4" s="90"/>
      <c r="C4" s="90"/>
    </row>
    <row r="5" spans="1:3" ht="15.75">
      <c r="A5" s="44" t="s">
        <v>0</v>
      </c>
      <c r="B5" s="45" t="s">
        <v>1</v>
      </c>
      <c r="C5" s="45" t="s">
        <v>79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10041.97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10041.97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O43" sqref="O43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114</v>
      </c>
      <c r="B3" s="53"/>
      <c r="C3" s="53"/>
    </row>
    <row r="4" spans="1:3" ht="14.25">
      <c r="A4" s="90"/>
      <c r="B4" s="90"/>
      <c r="C4" s="90"/>
    </row>
    <row r="5" spans="1:3" ht="47.25">
      <c r="A5" s="44" t="s">
        <v>0</v>
      </c>
      <c r="B5" s="45" t="s">
        <v>1</v>
      </c>
      <c r="C5" s="45" t="s">
        <v>91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>
        <v>40372.58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40372.58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N16" sqref="N16"/>
    </sheetView>
  </sheetViews>
  <sheetFormatPr defaultColWidth="9.140625" defaultRowHeight="12.75"/>
  <cols>
    <col min="2" max="2" width="26.7109375" style="0" bestFit="1" customWidth="1"/>
    <col min="3" max="3" width="16.7109375" style="0" customWidth="1"/>
  </cols>
  <sheetData>
    <row r="1" spans="1:3" ht="15">
      <c r="A1" s="53" t="s">
        <v>115</v>
      </c>
      <c r="B1" s="53"/>
      <c r="C1" s="53"/>
    </row>
    <row r="2" spans="1:3" ht="14.25">
      <c r="A2" s="90"/>
      <c r="B2" s="90"/>
      <c r="C2" s="90"/>
    </row>
    <row r="3" spans="1:3" ht="31.5">
      <c r="A3" s="44" t="s">
        <v>0</v>
      </c>
      <c r="B3" s="45" t="s">
        <v>1</v>
      </c>
      <c r="C3" s="45" t="s">
        <v>93</v>
      </c>
    </row>
    <row r="4" spans="1:3" ht="15.75">
      <c r="A4" s="49">
        <v>1</v>
      </c>
      <c r="B4" s="50" t="s">
        <v>6</v>
      </c>
      <c r="C4" s="55"/>
    </row>
    <row r="5" spans="1:3" ht="15.75">
      <c r="A5" s="49">
        <v>2</v>
      </c>
      <c r="B5" s="50" t="s">
        <v>7</v>
      </c>
      <c r="C5" s="55"/>
    </row>
    <row r="6" spans="1:3" ht="15.75">
      <c r="A6" s="49">
        <v>3</v>
      </c>
      <c r="B6" s="50" t="s">
        <v>8</v>
      </c>
      <c r="C6" s="55"/>
    </row>
    <row r="7" spans="1:3" ht="15.75">
      <c r="A7" s="49">
        <v>4</v>
      </c>
      <c r="B7" s="50" t="s">
        <v>9</v>
      </c>
      <c r="C7" s="55"/>
    </row>
    <row r="8" spans="1:3" ht="15.75">
      <c r="A8" s="49">
        <v>5</v>
      </c>
      <c r="B8" s="50" t="s">
        <v>10</v>
      </c>
      <c r="C8" s="55"/>
    </row>
    <row r="9" spans="1:3" ht="15.75">
      <c r="A9" s="49">
        <v>6</v>
      </c>
      <c r="B9" s="50" t="s">
        <v>53</v>
      </c>
      <c r="C9" s="55"/>
    </row>
    <row r="10" spans="1:3" ht="15.75">
      <c r="A10" s="49">
        <v>7</v>
      </c>
      <c r="B10" s="50" t="s">
        <v>11</v>
      </c>
      <c r="C10" s="55"/>
    </row>
    <row r="11" spans="1:3" ht="15.75">
      <c r="A11" s="49">
        <v>8</v>
      </c>
      <c r="B11" s="50" t="s">
        <v>12</v>
      </c>
      <c r="C11" s="55"/>
    </row>
    <row r="12" spans="1:3" ht="15.75">
      <c r="A12" s="49">
        <v>9</v>
      </c>
      <c r="B12" s="50" t="s">
        <v>13</v>
      </c>
      <c r="C12" s="55"/>
    </row>
    <row r="13" spans="1:3" ht="15.75">
      <c r="A13" s="49">
        <v>10</v>
      </c>
      <c r="B13" s="50" t="s">
        <v>14</v>
      </c>
      <c r="C13" s="55"/>
    </row>
    <row r="14" spans="1:3" ht="15.75">
      <c r="A14" s="49">
        <v>11</v>
      </c>
      <c r="B14" s="50" t="s">
        <v>15</v>
      </c>
      <c r="C14" s="55"/>
    </row>
    <row r="15" spans="1:3" ht="15.75">
      <c r="A15" s="49">
        <v>12</v>
      </c>
      <c r="B15" s="50" t="s">
        <v>16</v>
      </c>
      <c r="C15" s="55"/>
    </row>
    <row r="16" spans="1:3" ht="15.75">
      <c r="A16" s="49">
        <v>13</v>
      </c>
      <c r="B16" s="50" t="s">
        <v>17</v>
      </c>
      <c r="C16" s="55"/>
    </row>
    <row r="17" spans="1:3" ht="15.75">
      <c r="A17" s="49">
        <v>14</v>
      </c>
      <c r="B17" s="50" t="s">
        <v>18</v>
      </c>
      <c r="C17" s="55"/>
    </row>
    <row r="18" spans="1:3" ht="15.75">
      <c r="A18" s="49">
        <v>15</v>
      </c>
      <c r="B18" s="50" t="s">
        <v>19</v>
      </c>
      <c r="C18" s="55"/>
    </row>
    <row r="19" spans="1:3" ht="15.75">
      <c r="A19" s="49">
        <v>16</v>
      </c>
      <c r="B19" s="50" t="s">
        <v>20</v>
      </c>
      <c r="C19" s="55"/>
    </row>
    <row r="20" spans="1:3" ht="15.75">
      <c r="A20" s="49">
        <v>17</v>
      </c>
      <c r="B20" s="50" t="s">
        <v>21</v>
      </c>
      <c r="C20" s="55"/>
    </row>
    <row r="21" spans="1:3" ht="15.75">
      <c r="A21" s="49">
        <v>18</v>
      </c>
      <c r="B21" s="50" t="s">
        <v>85</v>
      </c>
      <c r="C21" s="55"/>
    </row>
    <row r="22" spans="1:3" ht="15.75">
      <c r="A22" s="49">
        <v>19</v>
      </c>
      <c r="B22" s="50" t="s">
        <v>22</v>
      </c>
      <c r="C22" s="55"/>
    </row>
    <row r="23" spans="1:3" ht="15.75">
      <c r="A23" s="49">
        <v>20</v>
      </c>
      <c r="B23" s="50" t="s">
        <v>23</v>
      </c>
      <c r="C23" s="55"/>
    </row>
    <row r="24" spans="1:3" ht="15.75">
      <c r="A24" s="49">
        <v>21</v>
      </c>
      <c r="B24" s="50" t="s">
        <v>24</v>
      </c>
      <c r="C24" s="55"/>
    </row>
    <row r="25" spans="1:3" ht="15.75">
      <c r="A25" s="49">
        <v>22</v>
      </c>
      <c r="B25" s="50" t="s">
        <v>25</v>
      </c>
      <c r="C25" s="55"/>
    </row>
    <row r="26" spans="1:3" ht="15.75">
      <c r="A26" s="49">
        <v>23</v>
      </c>
      <c r="B26" s="50" t="s">
        <v>26</v>
      </c>
      <c r="C26" s="55"/>
    </row>
    <row r="27" spans="1:3" ht="15.75">
      <c r="A27" s="49">
        <v>24</v>
      </c>
      <c r="B27" s="50" t="s">
        <v>36</v>
      </c>
      <c r="C27" s="55"/>
    </row>
    <row r="28" spans="1:3" ht="15.75">
      <c r="A28" s="49">
        <v>25</v>
      </c>
      <c r="B28" s="50" t="s">
        <v>37</v>
      </c>
      <c r="C28" s="55"/>
    </row>
    <row r="29" spans="1:3" ht="15.75">
      <c r="A29" s="49">
        <v>26</v>
      </c>
      <c r="B29" s="50" t="s">
        <v>39</v>
      </c>
      <c r="C29" s="55"/>
    </row>
    <row r="30" spans="1:3" ht="15.75">
      <c r="A30" s="49">
        <v>27</v>
      </c>
      <c r="B30" s="50" t="s">
        <v>41</v>
      </c>
      <c r="C30" s="55"/>
    </row>
    <row r="31" spans="1:3" ht="15.75">
      <c r="A31" s="49">
        <v>28</v>
      </c>
      <c r="B31" s="50" t="s">
        <v>54</v>
      </c>
      <c r="C31" s="55"/>
    </row>
    <row r="32" spans="1:3" ht="15.75">
      <c r="A32" s="49">
        <v>29</v>
      </c>
      <c r="B32" s="50" t="s">
        <v>55</v>
      </c>
      <c r="C32" s="55"/>
    </row>
    <row r="33" spans="1:3" ht="15.75">
      <c r="A33" s="49">
        <v>30</v>
      </c>
      <c r="B33" s="50" t="s">
        <v>64</v>
      </c>
      <c r="C33" s="55"/>
    </row>
    <row r="34" spans="1:3" ht="15.75">
      <c r="A34" s="51"/>
      <c r="B34" s="51" t="s">
        <v>27</v>
      </c>
      <c r="C34" s="56">
        <f>SUM(C4:C33)</f>
        <v>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I19" sqref="I19"/>
    </sheetView>
  </sheetViews>
  <sheetFormatPr defaultColWidth="9.140625" defaultRowHeight="12.75"/>
  <cols>
    <col min="2" max="2" width="31.00390625" style="0" customWidth="1"/>
    <col min="3" max="3" width="14.140625" style="0" customWidth="1"/>
    <col min="4" max="4" width="14.28125" style="0" customWidth="1"/>
    <col min="5" max="5" width="11.00390625" style="0" customWidth="1"/>
    <col min="8" max="8" width="4.421875" style="0" customWidth="1"/>
  </cols>
  <sheetData>
    <row r="2" spans="1:3" ht="15">
      <c r="A2" s="53" t="s">
        <v>116</v>
      </c>
      <c r="B2" s="53"/>
      <c r="C2" s="53"/>
    </row>
    <row r="3" spans="1:3" ht="14.25">
      <c r="A3" s="90"/>
      <c r="B3" s="90"/>
      <c r="C3" s="90"/>
    </row>
    <row r="4" spans="1:5" ht="31.5">
      <c r="A4" s="44" t="s">
        <v>0</v>
      </c>
      <c r="B4" s="45" t="s">
        <v>1</v>
      </c>
      <c r="C4" s="45" t="s">
        <v>94</v>
      </c>
      <c r="D4" s="45" t="s">
        <v>95</v>
      </c>
      <c r="E4" s="45" t="s">
        <v>75</v>
      </c>
    </row>
    <row r="5" spans="1:5" ht="15.75">
      <c r="A5" s="49">
        <v>1</v>
      </c>
      <c r="B5" s="50" t="s">
        <v>6</v>
      </c>
      <c r="C5" s="55">
        <v>324.57</v>
      </c>
      <c r="D5" s="55"/>
      <c r="E5" s="55">
        <f>C5+D5</f>
        <v>324.57</v>
      </c>
    </row>
    <row r="6" spans="1:5" ht="15.75">
      <c r="A6" s="49">
        <v>2</v>
      </c>
      <c r="B6" s="50" t="s">
        <v>7</v>
      </c>
      <c r="C6" s="55"/>
      <c r="D6" s="55"/>
      <c r="E6" s="55">
        <f aca="true" t="shared" si="0" ref="E6:E35">C6+D6</f>
        <v>0</v>
      </c>
    </row>
    <row r="7" spans="1:5" ht="15.75">
      <c r="A7" s="49">
        <v>3</v>
      </c>
      <c r="B7" s="50" t="s">
        <v>8</v>
      </c>
      <c r="C7" s="55"/>
      <c r="D7" s="55"/>
      <c r="E7" s="55">
        <f t="shared" si="0"/>
        <v>0</v>
      </c>
    </row>
    <row r="8" spans="1:5" ht="15.75">
      <c r="A8" s="49">
        <v>4</v>
      </c>
      <c r="B8" s="50" t="s">
        <v>9</v>
      </c>
      <c r="C8" s="55"/>
      <c r="D8" s="55">
        <v>649.14</v>
      </c>
      <c r="E8" s="55">
        <f t="shared" si="0"/>
        <v>649.14</v>
      </c>
    </row>
    <row r="9" spans="1:5" ht="15.75">
      <c r="A9" s="49">
        <v>5</v>
      </c>
      <c r="B9" s="50" t="s">
        <v>10</v>
      </c>
      <c r="C9" s="55"/>
      <c r="D9" s="55"/>
      <c r="E9" s="55">
        <f t="shared" si="0"/>
        <v>0</v>
      </c>
    </row>
    <row r="10" spans="1:5" ht="15.75">
      <c r="A10" s="49">
        <v>6</v>
      </c>
      <c r="B10" s="50" t="s">
        <v>53</v>
      </c>
      <c r="C10" s="55">
        <v>358.5</v>
      </c>
      <c r="D10" s="55">
        <v>67.85</v>
      </c>
      <c r="E10" s="55">
        <f t="shared" si="0"/>
        <v>426.35</v>
      </c>
    </row>
    <row r="11" spans="1:5" ht="15.75">
      <c r="A11" s="49">
        <v>7</v>
      </c>
      <c r="B11" s="50" t="s">
        <v>11</v>
      </c>
      <c r="C11" s="55"/>
      <c r="D11" s="55"/>
      <c r="E11" s="55">
        <f t="shared" si="0"/>
        <v>0</v>
      </c>
    </row>
    <row r="12" spans="1:5" ht="15.75">
      <c r="A12" s="49">
        <v>8</v>
      </c>
      <c r="B12" s="50" t="s">
        <v>12</v>
      </c>
      <c r="C12" s="55"/>
      <c r="D12" s="55">
        <v>649.14</v>
      </c>
      <c r="E12" s="55">
        <f t="shared" si="0"/>
        <v>649.14</v>
      </c>
    </row>
    <row r="13" spans="1:5" ht="15.75">
      <c r="A13" s="49">
        <v>9</v>
      </c>
      <c r="B13" s="50" t="s">
        <v>13</v>
      </c>
      <c r="C13" s="55">
        <v>324.57</v>
      </c>
      <c r="D13" s="55"/>
      <c r="E13" s="55">
        <f t="shared" si="0"/>
        <v>324.57</v>
      </c>
    </row>
    <row r="14" spans="1:5" ht="15.75">
      <c r="A14" s="49">
        <v>10</v>
      </c>
      <c r="B14" s="50" t="s">
        <v>14</v>
      </c>
      <c r="C14" s="55"/>
      <c r="D14" s="55"/>
      <c r="E14" s="55">
        <f t="shared" si="0"/>
        <v>0</v>
      </c>
    </row>
    <row r="15" spans="1:5" ht="15.75">
      <c r="A15" s="49">
        <v>11</v>
      </c>
      <c r="B15" s="50" t="s">
        <v>15</v>
      </c>
      <c r="C15" s="55">
        <v>324.57</v>
      </c>
      <c r="D15" s="55"/>
      <c r="E15" s="55">
        <f t="shared" si="0"/>
        <v>324.57</v>
      </c>
    </row>
    <row r="16" spans="1:5" ht="15.75">
      <c r="A16" s="49">
        <v>12</v>
      </c>
      <c r="B16" s="50" t="s">
        <v>16</v>
      </c>
      <c r="C16" s="55"/>
      <c r="D16" s="55"/>
      <c r="E16" s="55">
        <f t="shared" si="0"/>
        <v>0</v>
      </c>
    </row>
    <row r="17" spans="1:5" ht="15.75">
      <c r="A17" s="49">
        <v>13</v>
      </c>
      <c r="B17" s="50" t="s">
        <v>17</v>
      </c>
      <c r="C17" s="55"/>
      <c r="D17" s="55"/>
      <c r="E17" s="55">
        <f t="shared" si="0"/>
        <v>0</v>
      </c>
    </row>
    <row r="18" spans="1:5" ht="15.75">
      <c r="A18" s="49">
        <v>14</v>
      </c>
      <c r="B18" s="50" t="s">
        <v>18</v>
      </c>
      <c r="C18" s="55">
        <v>324.57</v>
      </c>
      <c r="D18" s="55">
        <v>649.14</v>
      </c>
      <c r="E18" s="55">
        <f t="shared" si="0"/>
        <v>973.71</v>
      </c>
    </row>
    <row r="19" spans="1:5" ht="15.75">
      <c r="A19" s="49">
        <v>15</v>
      </c>
      <c r="B19" s="50" t="s">
        <v>19</v>
      </c>
      <c r="C19" s="55"/>
      <c r="D19" s="55">
        <v>1947.42</v>
      </c>
      <c r="E19" s="55">
        <f t="shared" si="0"/>
        <v>1947.42</v>
      </c>
    </row>
    <row r="20" spans="1:5" ht="15.75">
      <c r="A20" s="49">
        <v>16</v>
      </c>
      <c r="B20" s="50" t="s">
        <v>20</v>
      </c>
      <c r="C20" s="55"/>
      <c r="D20" s="55"/>
      <c r="E20" s="55">
        <f t="shared" si="0"/>
        <v>0</v>
      </c>
    </row>
    <row r="21" spans="1:5" ht="15.75">
      <c r="A21" s="49">
        <v>17</v>
      </c>
      <c r="B21" s="50" t="s">
        <v>21</v>
      </c>
      <c r="C21" s="55"/>
      <c r="D21" s="55"/>
      <c r="E21" s="55">
        <f t="shared" si="0"/>
        <v>0</v>
      </c>
    </row>
    <row r="22" spans="1:5" ht="15.75">
      <c r="A22" s="49">
        <v>18</v>
      </c>
      <c r="B22" s="50" t="s">
        <v>85</v>
      </c>
      <c r="C22" s="55">
        <v>973.71</v>
      </c>
      <c r="D22" s="55">
        <v>395.88</v>
      </c>
      <c r="E22" s="55">
        <f t="shared" si="0"/>
        <v>1369.5900000000001</v>
      </c>
    </row>
    <row r="23" spans="1:5" ht="15.75">
      <c r="A23" s="49">
        <v>19</v>
      </c>
      <c r="B23" s="50" t="s">
        <v>22</v>
      </c>
      <c r="C23" s="55"/>
      <c r="D23" s="55">
        <v>1298.28</v>
      </c>
      <c r="E23" s="55">
        <f t="shared" si="0"/>
        <v>1298.28</v>
      </c>
    </row>
    <row r="24" spans="1:5" ht="15.75">
      <c r="A24" s="49">
        <v>20</v>
      </c>
      <c r="B24" s="50" t="s">
        <v>23</v>
      </c>
      <c r="C24" s="55"/>
      <c r="D24" s="55"/>
      <c r="E24" s="55">
        <f t="shared" si="0"/>
        <v>0</v>
      </c>
    </row>
    <row r="25" spans="1:5" ht="15.75">
      <c r="A25" s="49">
        <v>21</v>
      </c>
      <c r="B25" s="50" t="s">
        <v>24</v>
      </c>
      <c r="C25" s="55"/>
      <c r="D25" s="55">
        <v>64.48</v>
      </c>
      <c r="E25" s="55">
        <f t="shared" si="0"/>
        <v>64.48</v>
      </c>
    </row>
    <row r="26" spans="1:5" ht="15.75">
      <c r="A26" s="49">
        <v>22</v>
      </c>
      <c r="B26" s="50" t="s">
        <v>25</v>
      </c>
      <c r="C26" s="55">
        <v>973.71</v>
      </c>
      <c r="D26" s="55">
        <v>6887.28</v>
      </c>
      <c r="E26" s="55">
        <f t="shared" si="0"/>
        <v>7860.99</v>
      </c>
    </row>
    <row r="27" spans="1:5" ht="15.75">
      <c r="A27" s="49">
        <v>23</v>
      </c>
      <c r="B27" s="50" t="s">
        <v>26</v>
      </c>
      <c r="C27" s="55">
        <v>973.71</v>
      </c>
      <c r="D27" s="55"/>
      <c r="E27" s="55">
        <f t="shared" si="0"/>
        <v>973.71</v>
      </c>
    </row>
    <row r="28" spans="1:5" ht="15.75">
      <c r="A28" s="49">
        <v>24</v>
      </c>
      <c r="B28" s="50" t="s">
        <v>36</v>
      </c>
      <c r="C28" s="55"/>
      <c r="D28" s="55"/>
      <c r="E28" s="55">
        <f t="shared" si="0"/>
        <v>0</v>
      </c>
    </row>
    <row r="29" spans="1:5" ht="15.75">
      <c r="A29" s="49">
        <v>25</v>
      </c>
      <c r="B29" s="50" t="s">
        <v>37</v>
      </c>
      <c r="C29" s="55">
        <v>1298.28</v>
      </c>
      <c r="D29" s="55">
        <v>3894.84</v>
      </c>
      <c r="E29" s="55">
        <f t="shared" si="0"/>
        <v>5193.12</v>
      </c>
    </row>
    <row r="30" spans="1:5" ht="15.75">
      <c r="A30" s="49">
        <v>26</v>
      </c>
      <c r="B30" s="50" t="s">
        <v>39</v>
      </c>
      <c r="C30" s="55"/>
      <c r="D30" s="55"/>
      <c r="E30" s="55">
        <f t="shared" si="0"/>
        <v>0</v>
      </c>
    </row>
    <row r="31" spans="1:5" ht="15.75">
      <c r="A31" s="49">
        <v>27</v>
      </c>
      <c r="B31" s="50" t="s">
        <v>41</v>
      </c>
      <c r="C31" s="55"/>
      <c r="D31" s="55"/>
      <c r="E31" s="55">
        <f t="shared" si="0"/>
        <v>0</v>
      </c>
    </row>
    <row r="32" spans="1:5" ht="15.75">
      <c r="A32" s="49">
        <v>28</v>
      </c>
      <c r="B32" s="50" t="s">
        <v>54</v>
      </c>
      <c r="C32" s="55"/>
      <c r="D32" s="55"/>
      <c r="E32" s="55">
        <f t="shared" si="0"/>
        <v>0</v>
      </c>
    </row>
    <row r="33" spans="1:5" ht="15.75">
      <c r="A33" s="49">
        <v>29</v>
      </c>
      <c r="B33" s="50" t="s">
        <v>55</v>
      </c>
      <c r="C33" s="55"/>
      <c r="D33" s="55"/>
      <c r="E33" s="55">
        <f t="shared" si="0"/>
        <v>0</v>
      </c>
    </row>
    <row r="34" spans="1:5" ht="15.75">
      <c r="A34" s="49">
        <v>30</v>
      </c>
      <c r="B34" s="50" t="s">
        <v>64</v>
      </c>
      <c r="C34" s="55"/>
      <c r="D34" s="55">
        <v>64.48</v>
      </c>
      <c r="E34" s="55">
        <f t="shared" si="0"/>
        <v>64.48</v>
      </c>
    </row>
    <row r="35" spans="1:5" ht="15.75">
      <c r="A35" s="51"/>
      <c r="B35" s="51" t="s">
        <v>27</v>
      </c>
      <c r="C35" s="56">
        <f>SUM(C5:C34)</f>
        <v>5876.19</v>
      </c>
      <c r="D35" s="56">
        <f>SUM(D5:D34)</f>
        <v>16567.929999999997</v>
      </c>
      <c r="E35" s="55">
        <f t="shared" si="0"/>
        <v>22444.119999999995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4">
      <selection activeCell="O44" sqref="M43:O44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117</v>
      </c>
      <c r="B3" s="53"/>
      <c r="C3" s="53"/>
      <c r="D3" s="53"/>
      <c r="E3" s="53"/>
      <c r="F3" s="53"/>
    </row>
    <row r="4" spans="1:6" ht="14.25">
      <c r="A4" s="90"/>
      <c r="B4" s="90"/>
      <c r="C4" s="90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>
        <v>3525.46</v>
      </c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83112.24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6312.6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>
        <v>2683.15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85</v>
      </c>
      <c r="C23" s="55"/>
      <c r="D23" s="55">
        <v>360.98</v>
      </c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>
        <v>80114.07</v>
      </c>
      <c r="D28" s="55">
        <v>160228.14</v>
      </c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169538.91000000003</v>
      </c>
      <c r="D36" s="56">
        <f>SUM(D6:D35)</f>
        <v>166797.73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6" t="s">
        <v>100</v>
      </c>
      <c r="B3" s="86"/>
      <c r="C3" s="86"/>
      <c r="D3" s="86"/>
      <c r="E3" s="86"/>
      <c r="F3" s="86"/>
      <c r="G3" s="87"/>
    </row>
    <row r="4" spans="1:7" ht="12.75">
      <c r="A4" s="87"/>
      <c r="B4" s="87"/>
      <c r="C4" s="87"/>
      <c r="D4" s="87"/>
      <c r="E4" s="87"/>
      <c r="F4" s="87"/>
      <c r="G4" s="87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5849.15</v>
      </c>
      <c r="D7" s="6">
        <v>4679.88</v>
      </c>
      <c r="E7" s="7">
        <f>C7+D7</f>
        <v>10529.029999999999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3376.2</v>
      </c>
      <c r="D8" s="6">
        <v>2701.07</v>
      </c>
      <c r="E8" s="7">
        <f aca="true" t="shared" si="0" ref="E8:E37">C8+D8</f>
        <v>6077.27</v>
      </c>
      <c r="F8" s="32"/>
      <c r="H8" s="3"/>
    </row>
    <row r="9" spans="1:8" ht="15.75">
      <c r="A9" s="49">
        <v>3</v>
      </c>
      <c r="B9" s="50" t="s">
        <v>8</v>
      </c>
      <c r="C9" s="6">
        <v>5995.67</v>
      </c>
      <c r="D9" s="6">
        <v>4797.22</v>
      </c>
      <c r="E9" s="7">
        <f t="shared" si="0"/>
        <v>10792.89</v>
      </c>
      <c r="F9" s="32"/>
      <c r="H9" s="3"/>
    </row>
    <row r="10" spans="1:8" ht="15.75">
      <c r="A10" s="49">
        <v>4</v>
      </c>
      <c r="B10" s="50" t="s">
        <v>9</v>
      </c>
      <c r="C10" s="6">
        <v>2490.08</v>
      </c>
      <c r="D10" s="6">
        <v>1992.1</v>
      </c>
      <c r="E10" s="7">
        <f t="shared" si="0"/>
        <v>4482.18</v>
      </c>
      <c r="F10" s="32"/>
      <c r="H10" s="3"/>
    </row>
    <row r="11" spans="1:8" ht="15.75">
      <c r="A11" s="49">
        <v>5</v>
      </c>
      <c r="B11" s="50" t="s">
        <v>10</v>
      </c>
      <c r="C11" s="6">
        <v>7406.05</v>
      </c>
      <c r="D11" s="6">
        <v>5925.18</v>
      </c>
      <c r="E11" s="7">
        <f t="shared" si="0"/>
        <v>13331.23</v>
      </c>
      <c r="F11" s="32"/>
      <c r="H11" s="3"/>
    </row>
    <row r="12" spans="1:8" ht="15.75">
      <c r="A12" s="49">
        <v>6</v>
      </c>
      <c r="B12" s="50" t="s">
        <v>53</v>
      </c>
      <c r="C12" s="6">
        <v>7318.38</v>
      </c>
      <c r="D12" s="6">
        <v>5855.37</v>
      </c>
      <c r="E12" s="7">
        <f t="shared" si="0"/>
        <v>13173.75</v>
      </c>
      <c r="F12" s="32"/>
      <c r="H12" s="3"/>
    </row>
    <row r="13" spans="1:8" ht="15.75">
      <c r="A13" s="49">
        <v>7</v>
      </c>
      <c r="B13" s="50" t="s">
        <v>11</v>
      </c>
      <c r="C13" s="6">
        <v>431.87</v>
      </c>
      <c r="D13" s="6">
        <v>345.53</v>
      </c>
      <c r="E13" s="7">
        <f t="shared" si="0"/>
        <v>777.4</v>
      </c>
      <c r="F13" s="32"/>
      <c r="H13" s="3"/>
    </row>
    <row r="14" spans="1:8" ht="15.75">
      <c r="A14" s="49">
        <v>8</v>
      </c>
      <c r="B14" s="50" t="s">
        <v>12</v>
      </c>
      <c r="C14" s="6">
        <v>3398.71</v>
      </c>
      <c r="D14" s="6">
        <v>2719.3</v>
      </c>
      <c r="E14" s="7">
        <f t="shared" si="0"/>
        <v>6118.01</v>
      </c>
      <c r="F14" s="32"/>
      <c r="H14" s="3"/>
    </row>
    <row r="15" spans="1:8" ht="15.75">
      <c r="A15" s="49">
        <v>9</v>
      </c>
      <c r="B15" s="50" t="s">
        <v>13</v>
      </c>
      <c r="C15" s="6">
        <v>4597.9</v>
      </c>
      <c r="D15" s="6">
        <v>3678.79</v>
      </c>
      <c r="E15" s="7">
        <f t="shared" si="0"/>
        <v>8276.689999999999</v>
      </c>
      <c r="F15" s="32"/>
      <c r="H15" s="3"/>
    </row>
    <row r="16" spans="1:8" ht="15.75">
      <c r="A16" s="49">
        <v>10</v>
      </c>
      <c r="B16" s="50" t="s">
        <v>14</v>
      </c>
      <c r="C16" s="6">
        <v>770.48</v>
      </c>
      <c r="D16" s="6">
        <v>616.44</v>
      </c>
      <c r="E16" s="7">
        <f t="shared" si="0"/>
        <v>1386.92</v>
      </c>
      <c r="F16" s="32"/>
      <c r="H16" s="3"/>
    </row>
    <row r="17" spans="1:8" ht="15.75">
      <c r="A17" s="49">
        <v>11</v>
      </c>
      <c r="B17" s="50" t="s">
        <v>15</v>
      </c>
      <c r="C17" s="6">
        <v>4390.93</v>
      </c>
      <c r="D17" s="6">
        <v>3513.23</v>
      </c>
      <c r="E17" s="7">
        <f t="shared" si="0"/>
        <v>7904.16</v>
      </c>
      <c r="F17" s="32"/>
      <c r="H17" s="3"/>
    </row>
    <row r="18" spans="1:8" ht="15.75">
      <c r="A18" s="49">
        <v>12</v>
      </c>
      <c r="B18" s="50" t="s">
        <v>16</v>
      </c>
      <c r="C18" s="6">
        <v>5043.44</v>
      </c>
      <c r="D18" s="6">
        <v>4035.18</v>
      </c>
      <c r="E18" s="7">
        <f t="shared" si="0"/>
        <v>9078.619999999999</v>
      </c>
      <c r="F18" s="32"/>
      <c r="H18" s="3"/>
    </row>
    <row r="19" spans="1:8" ht="15.75">
      <c r="A19" s="49">
        <v>13</v>
      </c>
      <c r="B19" s="50" t="s">
        <v>17</v>
      </c>
      <c r="C19" s="6">
        <v>1184.58</v>
      </c>
      <c r="D19" s="6">
        <v>947.79</v>
      </c>
      <c r="E19" s="7">
        <f t="shared" si="0"/>
        <v>2132.37</v>
      </c>
      <c r="F19" s="32"/>
      <c r="H19" s="3"/>
    </row>
    <row r="20" spans="1:8" ht="15.75">
      <c r="A20" s="49">
        <v>14</v>
      </c>
      <c r="B20" s="50" t="s">
        <v>18</v>
      </c>
      <c r="C20" s="6">
        <v>1400.94</v>
      </c>
      <c r="D20" s="6">
        <v>1120.87</v>
      </c>
      <c r="E20" s="7">
        <f t="shared" si="0"/>
        <v>2521.81</v>
      </c>
      <c r="F20" s="32"/>
      <c r="H20" s="3"/>
    </row>
    <row r="21" spans="1:8" ht="15.75">
      <c r="A21" s="49">
        <v>15</v>
      </c>
      <c r="B21" s="50" t="s">
        <v>19</v>
      </c>
      <c r="C21" s="6">
        <v>5943.85</v>
      </c>
      <c r="D21" s="6">
        <v>4755.6</v>
      </c>
      <c r="E21" s="7">
        <f t="shared" si="0"/>
        <v>10699.45</v>
      </c>
      <c r="F21" s="32"/>
      <c r="H21" s="3"/>
    </row>
    <row r="22" spans="1:8" ht="15.75">
      <c r="A22" s="49">
        <v>16</v>
      </c>
      <c r="B22" s="50" t="s">
        <v>20</v>
      </c>
      <c r="C22" s="6">
        <v>533.59</v>
      </c>
      <c r="D22" s="6">
        <v>426.89</v>
      </c>
      <c r="E22" s="7">
        <f t="shared" si="0"/>
        <v>960.48</v>
      </c>
      <c r="F22" s="32"/>
      <c r="H22" s="3"/>
    </row>
    <row r="23" spans="1:8" ht="15.75">
      <c r="A23" s="49">
        <v>17</v>
      </c>
      <c r="B23" s="50" t="s">
        <v>21</v>
      </c>
      <c r="C23" s="6">
        <v>1589.43</v>
      </c>
      <c r="D23" s="6">
        <v>1271.67</v>
      </c>
      <c r="E23" s="7">
        <f t="shared" si="0"/>
        <v>2861.1000000000004</v>
      </c>
      <c r="F23" s="32"/>
      <c r="H23" s="3"/>
    </row>
    <row r="24" spans="1:8" ht="15.75">
      <c r="A24" s="49">
        <v>18</v>
      </c>
      <c r="B24" s="50" t="s">
        <v>85</v>
      </c>
      <c r="C24" s="6">
        <v>11246.34</v>
      </c>
      <c r="D24" s="6">
        <v>8999.11</v>
      </c>
      <c r="E24" s="7">
        <f t="shared" si="0"/>
        <v>20245.45</v>
      </c>
      <c r="F24" s="32"/>
      <c r="H24" s="3"/>
    </row>
    <row r="25" spans="1:8" ht="15.75">
      <c r="A25" s="49">
        <v>19</v>
      </c>
      <c r="B25" s="50" t="s">
        <v>22</v>
      </c>
      <c r="C25" s="6">
        <v>3677.47</v>
      </c>
      <c r="D25" s="6">
        <v>2941.95</v>
      </c>
      <c r="E25" s="7">
        <f t="shared" si="0"/>
        <v>6619.42</v>
      </c>
      <c r="F25" s="32"/>
      <c r="H25" s="3"/>
    </row>
    <row r="26" spans="1:8" ht="15.75">
      <c r="A26" s="49">
        <v>20</v>
      </c>
      <c r="B26" s="50" t="s">
        <v>23</v>
      </c>
      <c r="C26" s="6">
        <v>1976.26</v>
      </c>
      <c r="D26" s="6">
        <v>1581.09</v>
      </c>
      <c r="E26" s="7">
        <f t="shared" si="0"/>
        <v>3557.35</v>
      </c>
      <c r="F26" s="32"/>
      <c r="H26" s="3"/>
    </row>
    <row r="27" spans="1:8" ht="15.75">
      <c r="A27" s="49">
        <v>21</v>
      </c>
      <c r="B27" s="50" t="s">
        <v>24</v>
      </c>
      <c r="C27" s="6">
        <v>1995.12</v>
      </c>
      <c r="D27" s="6">
        <v>1596.26</v>
      </c>
      <c r="E27" s="7">
        <f t="shared" si="0"/>
        <v>3591.38</v>
      </c>
      <c r="F27" s="32"/>
      <c r="H27" s="3"/>
    </row>
    <row r="28" spans="1:8" ht="15.75">
      <c r="A28" s="49">
        <v>22</v>
      </c>
      <c r="B28" s="50" t="s">
        <v>25</v>
      </c>
      <c r="C28" s="6">
        <v>10723.07</v>
      </c>
      <c r="D28" s="6">
        <v>8578.07</v>
      </c>
      <c r="E28" s="7">
        <f t="shared" si="0"/>
        <v>19301.14</v>
      </c>
      <c r="F28" s="32"/>
      <c r="H28" s="3"/>
    </row>
    <row r="29" spans="1:8" ht="15.75">
      <c r="A29" s="49">
        <v>23</v>
      </c>
      <c r="B29" s="50" t="s">
        <v>26</v>
      </c>
      <c r="C29" s="6">
        <v>11231.47</v>
      </c>
      <c r="D29" s="6">
        <v>8986.65</v>
      </c>
      <c r="E29" s="7">
        <f t="shared" si="0"/>
        <v>20218.12</v>
      </c>
      <c r="F29" s="32"/>
      <c r="H29" s="3"/>
    </row>
    <row r="30" spans="1:8" ht="15.75">
      <c r="A30" s="49">
        <v>24</v>
      </c>
      <c r="B30" s="50" t="s">
        <v>36</v>
      </c>
      <c r="C30" s="6">
        <v>650.98</v>
      </c>
      <c r="D30" s="6">
        <v>520.77</v>
      </c>
      <c r="E30" s="7">
        <f t="shared" si="0"/>
        <v>1171.75</v>
      </c>
      <c r="F30" s="32"/>
      <c r="H30" s="3"/>
    </row>
    <row r="31" spans="1:8" ht="15.75">
      <c r="A31" s="49">
        <v>25</v>
      </c>
      <c r="B31" s="50" t="s">
        <v>37</v>
      </c>
      <c r="C31" s="6">
        <v>7614.7</v>
      </c>
      <c r="D31" s="6">
        <v>6092.3</v>
      </c>
      <c r="E31" s="7">
        <f t="shared" si="0"/>
        <v>13707</v>
      </c>
      <c r="F31" s="32"/>
      <c r="H31" s="3"/>
    </row>
    <row r="32" spans="1:8" ht="15.75">
      <c r="A32" s="49">
        <v>26</v>
      </c>
      <c r="B32" s="50" t="s">
        <v>39</v>
      </c>
      <c r="C32" s="6">
        <v>1755.45</v>
      </c>
      <c r="D32" s="6">
        <v>1404.54</v>
      </c>
      <c r="E32" s="7">
        <f t="shared" si="0"/>
        <v>3159.99</v>
      </c>
      <c r="F32" s="32"/>
      <c r="H32" s="3"/>
    </row>
    <row r="33" spans="1:8" ht="15.75">
      <c r="A33" s="49">
        <v>27</v>
      </c>
      <c r="B33" s="50" t="s">
        <v>41</v>
      </c>
      <c r="C33" s="6">
        <v>2432.35</v>
      </c>
      <c r="D33" s="6">
        <v>1946.15</v>
      </c>
      <c r="E33" s="7">
        <f t="shared" si="0"/>
        <v>4378.5</v>
      </c>
      <c r="F33" s="32"/>
      <c r="H33" s="3"/>
    </row>
    <row r="34" spans="1:8" ht="15.75">
      <c r="A34" s="49">
        <v>28</v>
      </c>
      <c r="B34" s="50" t="s">
        <v>54</v>
      </c>
      <c r="C34" s="6">
        <v>147.76</v>
      </c>
      <c r="D34" s="6">
        <v>118.22</v>
      </c>
      <c r="E34" s="7">
        <f t="shared" si="0"/>
        <v>265.98</v>
      </c>
      <c r="F34" s="32"/>
      <c r="H34" s="3"/>
    </row>
    <row r="35" spans="1:8" ht="15.75">
      <c r="A35" s="49">
        <v>29</v>
      </c>
      <c r="B35" s="50" t="s">
        <v>55</v>
      </c>
      <c r="C35" s="6">
        <v>1121.77</v>
      </c>
      <c r="D35" s="6">
        <v>897.51</v>
      </c>
      <c r="E35" s="7">
        <f t="shared" si="0"/>
        <v>2019.28</v>
      </c>
      <c r="F35" s="32"/>
      <c r="H35" s="3"/>
    </row>
    <row r="36" spans="1:8" ht="15.75">
      <c r="A36" s="49">
        <v>30</v>
      </c>
      <c r="B36" s="50" t="s">
        <v>64</v>
      </c>
      <c r="C36" s="6">
        <v>260.39</v>
      </c>
      <c r="D36" s="6">
        <v>208.31</v>
      </c>
      <c r="E36" s="7">
        <f t="shared" si="0"/>
        <v>468.7</v>
      </c>
      <c r="F36" s="32"/>
      <c r="H36" s="3"/>
    </row>
    <row r="37" spans="1:8" ht="15.75">
      <c r="A37" s="51"/>
      <c r="B37" s="51" t="s">
        <v>27</v>
      </c>
      <c r="C37" s="57">
        <f>SUM(C7:C36)</f>
        <v>116554.38</v>
      </c>
      <c r="D37" s="57">
        <f>SUM(D7:D36)</f>
        <v>93253.03999999998</v>
      </c>
      <c r="E37" s="7">
        <f t="shared" si="0"/>
        <v>209807.41999999998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D38" sqref="D38"/>
    </sheetView>
  </sheetViews>
  <sheetFormatPr defaultColWidth="9.140625" defaultRowHeight="12.75"/>
  <cols>
    <col min="2" max="2" width="31.28125" style="0" bestFit="1" customWidth="1"/>
    <col min="3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6" t="s">
        <v>101</v>
      </c>
      <c r="C2" s="86"/>
      <c r="D2" s="86"/>
      <c r="E2" s="86"/>
      <c r="F2" s="86"/>
      <c r="G2" s="86"/>
      <c r="H2" s="86"/>
      <c r="I2" s="86"/>
      <c r="J2" s="73"/>
      <c r="K2" s="73"/>
    </row>
    <row r="3" spans="2:6" ht="15">
      <c r="B3" s="31"/>
      <c r="C3" s="30"/>
      <c r="D3" s="30"/>
      <c r="E3" s="30"/>
      <c r="F3" s="30"/>
    </row>
    <row r="4" spans="2:6" ht="14.25">
      <c r="B4" s="32"/>
      <c r="C4" s="32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97</v>
      </c>
      <c r="D5" s="38" t="s">
        <v>98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1678.19</v>
      </c>
      <c r="D6" s="40">
        <v>1342.61</v>
      </c>
      <c r="E6" s="41">
        <f>C6+D6</f>
        <v>3020.8</v>
      </c>
      <c r="F6" s="32"/>
    </row>
    <row r="7" spans="1:6" ht="15.75">
      <c r="A7" s="49">
        <v>2</v>
      </c>
      <c r="B7" s="50" t="s">
        <v>7</v>
      </c>
      <c r="C7" s="6">
        <v>537.23</v>
      </c>
      <c r="D7" s="6">
        <v>429.77</v>
      </c>
      <c r="E7" s="41">
        <f aca="true" t="shared" si="0" ref="E7:E36">C7+D7</f>
        <v>967</v>
      </c>
      <c r="F7" s="32"/>
    </row>
    <row r="8" spans="1:6" ht="15.75">
      <c r="A8" s="49">
        <v>3</v>
      </c>
      <c r="B8" s="50" t="s">
        <v>8</v>
      </c>
      <c r="C8" s="6">
        <v>310.66</v>
      </c>
      <c r="D8" s="1">
        <v>248.52</v>
      </c>
      <c r="E8" s="41">
        <f t="shared" si="0"/>
        <v>559.1800000000001</v>
      </c>
      <c r="F8" s="32"/>
    </row>
    <row r="9" spans="1:6" ht="15.75">
      <c r="A9" s="49">
        <v>4</v>
      </c>
      <c r="B9" s="50" t="s">
        <v>9</v>
      </c>
      <c r="C9" s="6">
        <v>590.42</v>
      </c>
      <c r="D9" s="6">
        <v>472.32</v>
      </c>
      <c r="E9" s="41">
        <f t="shared" si="0"/>
        <v>1062.74</v>
      </c>
      <c r="F9" s="32"/>
    </row>
    <row r="10" spans="1:6" ht="15.75">
      <c r="A10" s="49">
        <v>5</v>
      </c>
      <c r="B10" s="50" t="s">
        <v>10</v>
      </c>
      <c r="C10" s="6">
        <v>2041.09</v>
      </c>
      <c r="D10" s="6">
        <v>1632.88</v>
      </c>
      <c r="E10" s="41">
        <f t="shared" si="0"/>
        <v>3673.9700000000003</v>
      </c>
      <c r="F10" s="32"/>
    </row>
    <row r="11" spans="1:6" ht="15.75">
      <c r="A11" s="49">
        <v>6</v>
      </c>
      <c r="B11" s="50" t="s">
        <v>53</v>
      </c>
      <c r="C11" s="6">
        <v>1676.41</v>
      </c>
      <c r="D11" s="6">
        <v>1341.15</v>
      </c>
      <c r="E11" s="41">
        <f t="shared" si="0"/>
        <v>3017.5600000000004</v>
      </c>
      <c r="F11" s="32"/>
    </row>
    <row r="12" spans="1:6" ht="15.75">
      <c r="A12" s="49">
        <v>7</v>
      </c>
      <c r="B12" s="50" t="s">
        <v>11</v>
      </c>
      <c r="C12" s="6"/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594.2</v>
      </c>
      <c r="D13" s="6">
        <v>475.38</v>
      </c>
      <c r="E13" s="41">
        <f t="shared" si="0"/>
        <v>1069.58</v>
      </c>
      <c r="F13" s="32"/>
    </row>
    <row r="14" spans="1:6" ht="15.75">
      <c r="A14" s="49">
        <v>9</v>
      </c>
      <c r="B14" s="50" t="s">
        <v>13</v>
      </c>
      <c r="C14" s="6">
        <v>1389.93</v>
      </c>
      <c r="D14" s="6">
        <v>1111.94</v>
      </c>
      <c r="E14" s="41">
        <f t="shared" si="0"/>
        <v>2501.87</v>
      </c>
      <c r="F14" s="32"/>
    </row>
    <row r="15" spans="1:6" ht="15.75">
      <c r="A15" s="49">
        <v>10</v>
      </c>
      <c r="B15" s="50" t="s">
        <v>14</v>
      </c>
      <c r="C15" s="6"/>
      <c r="D15" s="6"/>
      <c r="E15" s="41">
        <f t="shared" si="0"/>
        <v>0</v>
      </c>
      <c r="F15" s="32"/>
    </row>
    <row r="16" spans="1:6" ht="15.75">
      <c r="A16" s="49">
        <v>11</v>
      </c>
      <c r="B16" s="50" t="s">
        <v>15</v>
      </c>
      <c r="C16" s="6">
        <v>1160.1</v>
      </c>
      <c r="D16" s="6">
        <v>928.11</v>
      </c>
      <c r="E16" s="41">
        <f t="shared" si="0"/>
        <v>2088.21</v>
      </c>
      <c r="F16" s="32"/>
    </row>
    <row r="17" spans="1:6" ht="15.75">
      <c r="A17" s="49">
        <v>12</v>
      </c>
      <c r="B17" s="50" t="s">
        <v>16</v>
      </c>
      <c r="C17" s="6">
        <v>879.06</v>
      </c>
      <c r="D17" s="6">
        <v>703.24</v>
      </c>
      <c r="E17" s="41">
        <f t="shared" si="0"/>
        <v>1582.3</v>
      </c>
      <c r="F17" s="32"/>
    </row>
    <row r="18" spans="1:6" ht="15.75">
      <c r="A18" s="49">
        <v>13</v>
      </c>
      <c r="B18" s="50" t="s">
        <v>17</v>
      </c>
      <c r="C18" s="6">
        <v>299.74</v>
      </c>
      <c r="D18" s="6">
        <v>239.8</v>
      </c>
      <c r="E18" s="41">
        <f t="shared" si="0"/>
        <v>539.54</v>
      </c>
      <c r="F18" s="32"/>
    </row>
    <row r="19" spans="1:6" ht="15.75">
      <c r="A19" s="49">
        <v>14</v>
      </c>
      <c r="B19" s="50" t="s">
        <v>18</v>
      </c>
      <c r="C19" s="6">
        <v>1161.2</v>
      </c>
      <c r="D19" s="6">
        <v>928.99</v>
      </c>
      <c r="E19" s="41">
        <f t="shared" si="0"/>
        <v>2090.19</v>
      </c>
      <c r="F19" s="32"/>
    </row>
    <row r="20" spans="1:6" ht="15.75">
      <c r="A20" s="49">
        <v>15</v>
      </c>
      <c r="B20" s="50" t="s">
        <v>19</v>
      </c>
      <c r="C20" s="6">
        <v>1152.47</v>
      </c>
      <c r="D20" s="6">
        <v>922.01</v>
      </c>
      <c r="E20" s="41">
        <f t="shared" si="0"/>
        <v>2074.48</v>
      </c>
      <c r="F20" s="32"/>
    </row>
    <row r="21" spans="1:6" ht="15.75">
      <c r="A21" s="49">
        <v>16</v>
      </c>
      <c r="B21" s="50" t="s">
        <v>20</v>
      </c>
      <c r="C21" s="6">
        <v>310.66</v>
      </c>
      <c r="D21" s="6">
        <v>248.52</v>
      </c>
      <c r="E21" s="41">
        <f t="shared" si="0"/>
        <v>559.1800000000001</v>
      </c>
      <c r="F21" s="32"/>
    </row>
    <row r="22" spans="1:6" ht="15.75">
      <c r="A22" s="49">
        <v>17</v>
      </c>
      <c r="B22" s="50" t="s">
        <v>21</v>
      </c>
      <c r="C22" s="6">
        <v>137.62</v>
      </c>
      <c r="D22" s="6">
        <v>110.1</v>
      </c>
      <c r="E22" s="41">
        <f t="shared" si="0"/>
        <v>247.72</v>
      </c>
      <c r="F22" s="32"/>
    </row>
    <row r="23" spans="1:6" ht="15.75">
      <c r="A23" s="49">
        <v>18</v>
      </c>
      <c r="B23" s="50" t="s">
        <v>85</v>
      </c>
      <c r="C23" s="6">
        <v>1619.62</v>
      </c>
      <c r="D23" s="6">
        <v>1295.79</v>
      </c>
      <c r="E23" s="41">
        <f t="shared" si="0"/>
        <v>2915.41</v>
      </c>
      <c r="F23" s="32"/>
    </row>
    <row r="24" spans="1:6" ht="15.75">
      <c r="A24" s="49">
        <v>19</v>
      </c>
      <c r="B24" s="50" t="s">
        <v>22</v>
      </c>
      <c r="C24" s="6">
        <v>2607.87</v>
      </c>
      <c r="D24" s="6">
        <v>2086.3</v>
      </c>
      <c r="E24" s="41">
        <f t="shared" si="0"/>
        <v>4694.17</v>
      </c>
      <c r="F24" s="32"/>
    </row>
    <row r="25" spans="1:6" ht="15.75">
      <c r="A25" s="49">
        <v>20</v>
      </c>
      <c r="B25" s="50" t="s">
        <v>23</v>
      </c>
      <c r="C25" s="6">
        <v>550.69</v>
      </c>
      <c r="D25" s="6">
        <v>440.56</v>
      </c>
      <c r="E25" s="41">
        <f t="shared" si="0"/>
        <v>991.25</v>
      </c>
      <c r="F25" s="32"/>
    </row>
    <row r="26" spans="1:6" ht="15.75">
      <c r="A26" s="49">
        <v>21</v>
      </c>
      <c r="B26" s="50" t="s">
        <v>24</v>
      </c>
      <c r="C26" s="6">
        <v>740.57</v>
      </c>
      <c r="D26" s="6">
        <v>592.48</v>
      </c>
      <c r="E26" s="41">
        <f t="shared" si="0"/>
        <v>1333.0500000000002</v>
      </c>
      <c r="F26" s="32"/>
    </row>
    <row r="27" spans="1:6" ht="15.75">
      <c r="A27" s="49">
        <v>22</v>
      </c>
      <c r="B27" s="50" t="s">
        <v>25</v>
      </c>
      <c r="C27" s="6">
        <v>2638.55</v>
      </c>
      <c r="D27" s="6">
        <v>2110.85</v>
      </c>
      <c r="E27" s="41">
        <f t="shared" si="0"/>
        <v>4749.4</v>
      </c>
      <c r="F27" s="32"/>
    </row>
    <row r="28" spans="1:6" ht="15.75">
      <c r="A28" s="49">
        <v>23</v>
      </c>
      <c r="B28" s="50" t="s">
        <v>26</v>
      </c>
      <c r="C28" s="6">
        <v>3573.28</v>
      </c>
      <c r="D28" s="6">
        <v>2858.6</v>
      </c>
      <c r="E28" s="41">
        <f t="shared" si="0"/>
        <v>6431.88</v>
      </c>
      <c r="F28" s="32"/>
    </row>
    <row r="29" spans="1:6" ht="15.75">
      <c r="A29" s="49">
        <v>24</v>
      </c>
      <c r="B29" s="50" t="s">
        <v>36</v>
      </c>
      <c r="C29" s="6"/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166.43</v>
      </c>
      <c r="D30" s="6">
        <v>133.14</v>
      </c>
      <c r="E30" s="41">
        <f t="shared" si="0"/>
        <v>299.57</v>
      </c>
      <c r="F30" s="32"/>
    </row>
    <row r="31" spans="1:6" ht="15.75">
      <c r="A31" s="49">
        <v>26</v>
      </c>
      <c r="B31" s="50" t="s">
        <v>39</v>
      </c>
      <c r="C31" s="6">
        <v>417.38</v>
      </c>
      <c r="D31" s="6">
        <v>333.9</v>
      </c>
      <c r="E31" s="41">
        <f t="shared" si="0"/>
        <v>751.28</v>
      </c>
      <c r="F31" s="32"/>
    </row>
    <row r="32" spans="1:6" ht="15.75">
      <c r="A32" s="49">
        <v>27</v>
      </c>
      <c r="B32" s="50" t="s">
        <v>41</v>
      </c>
      <c r="C32" s="6">
        <v>832.56</v>
      </c>
      <c r="D32" s="6">
        <v>666.06</v>
      </c>
      <c r="E32" s="41">
        <f t="shared" si="0"/>
        <v>1498.62</v>
      </c>
      <c r="F32" s="32"/>
    </row>
    <row r="33" spans="1:6" ht="15.75">
      <c r="A33" s="49">
        <v>28</v>
      </c>
      <c r="B33" s="50" t="s">
        <v>54</v>
      </c>
      <c r="C33" s="6"/>
      <c r="D33" s="6"/>
      <c r="E33" s="41">
        <f t="shared" si="0"/>
        <v>0</v>
      </c>
      <c r="F33" s="32"/>
    </row>
    <row r="34" spans="1:6" ht="15.75">
      <c r="A34" s="49">
        <v>29</v>
      </c>
      <c r="B34" s="50" t="s">
        <v>55</v>
      </c>
      <c r="C34" s="6">
        <v>279.76</v>
      </c>
      <c r="D34" s="6">
        <v>223.8</v>
      </c>
      <c r="E34" s="41">
        <f t="shared" si="0"/>
        <v>503.56</v>
      </c>
      <c r="F34" s="32"/>
    </row>
    <row r="35" spans="1:6" ht="15.75">
      <c r="A35" s="49">
        <v>30</v>
      </c>
      <c r="B35" s="50" t="s">
        <v>64</v>
      </c>
      <c r="C35" s="6">
        <v>458.54</v>
      </c>
      <c r="D35" s="6">
        <v>366.84</v>
      </c>
      <c r="E35" s="41">
        <f t="shared" si="0"/>
        <v>825.38</v>
      </c>
      <c r="F35" s="32"/>
    </row>
    <row r="36" spans="1:6" ht="15.75">
      <c r="A36" s="62"/>
      <c r="B36" s="51" t="s">
        <v>27</v>
      </c>
      <c r="C36" s="57">
        <f>SUM(C6:C35)</f>
        <v>27804.229999999996</v>
      </c>
      <c r="D36" s="57">
        <f>SUM(D6:D35)</f>
        <v>22243.66</v>
      </c>
      <c r="E36" s="41">
        <f t="shared" si="0"/>
        <v>50047.89</v>
      </c>
      <c r="F36" s="32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O19" sqref="O19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2" t="s">
        <v>102</v>
      </c>
      <c r="B4" s="72"/>
      <c r="C4" s="72"/>
      <c r="D4" s="72"/>
      <c r="E4" s="72"/>
      <c r="F4" s="72"/>
      <c r="G4" s="72"/>
      <c r="H4" s="72"/>
    </row>
    <row r="5" spans="1:5" ht="12.75">
      <c r="A5" s="70"/>
      <c r="B5" s="70"/>
      <c r="C5" s="70"/>
      <c r="D5" s="70"/>
      <c r="E5" s="70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86</v>
      </c>
      <c r="D7" s="38" t="s">
        <v>87</v>
      </c>
      <c r="E7" s="38" t="s">
        <v>88</v>
      </c>
      <c r="F7" s="38" t="s">
        <v>89</v>
      </c>
      <c r="H7" s="38" t="s">
        <v>2</v>
      </c>
      <c r="I7" s="38" t="s">
        <v>3</v>
      </c>
      <c r="J7" s="39" t="s">
        <v>40</v>
      </c>
      <c r="K7" s="39" t="s">
        <v>75</v>
      </c>
      <c r="L7" s="71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85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8" t="s">
        <v>90</v>
      </c>
      <c r="H44" s="88"/>
    </row>
    <row r="45" spans="7:9" ht="12.75">
      <c r="G45" s="88"/>
      <c r="H45" s="88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D40" sqref="D40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6" t="s">
        <v>103</v>
      </c>
      <c r="B3" s="66"/>
      <c r="C3" s="66"/>
      <c r="D3" s="66"/>
      <c r="E3" s="66"/>
      <c r="F3" s="66"/>
      <c r="G3" s="66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33104.48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12467.73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9476.22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38379.2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76568.02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54999.07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83845.02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32188.28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40984.06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3132.86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38829.86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7830.67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1088.32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11193.51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31501.64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3095.33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1913.18</v>
      </c>
      <c r="D22" s="1"/>
      <c r="E22" s="1"/>
      <c r="F22" s="32"/>
      <c r="G22" s="32"/>
    </row>
    <row r="23" spans="1:7" ht="15.75">
      <c r="A23" s="49">
        <v>18</v>
      </c>
      <c r="B23" s="50" t="s">
        <v>83</v>
      </c>
      <c r="C23" s="58">
        <v>67753.2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40939.37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10655.95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3548.74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85572.41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32334.29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2218.53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22059.17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7142.72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853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745.25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11466.72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2883.3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768770.1000000001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3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38" sqref="C38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9" t="s">
        <v>104</v>
      </c>
      <c r="B4" s="89"/>
      <c r="C4" s="89"/>
      <c r="D4" s="89"/>
      <c r="E4" s="89"/>
      <c r="F4" s="89"/>
      <c r="G4" s="89"/>
      <c r="H4" s="89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24036.58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2929.36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1362.18</v>
      </c>
    </row>
    <row r="10" spans="1:3" ht="15.75">
      <c r="A10" s="49">
        <v>4</v>
      </c>
      <c r="B10" s="50" t="s">
        <v>9</v>
      </c>
      <c r="C10" s="6">
        <v>10381.44</v>
      </c>
    </row>
    <row r="11" spans="1:3" ht="15.75">
      <c r="A11" s="49">
        <v>5</v>
      </c>
      <c r="B11" s="50" t="s">
        <v>10</v>
      </c>
      <c r="C11" s="6">
        <v>18996.06</v>
      </c>
    </row>
    <row r="12" spans="1:3" ht="15.75">
      <c r="A12" s="49">
        <v>6</v>
      </c>
      <c r="B12" s="50" t="s">
        <v>53</v>
      </c>
      <c r="C12" s="6">
        <v>8154.58</v>
      </c>
    </row>
    <row r="13" spans="1:3" ht="15.75">
      <c r="A13" s="49">
        <v>7</v>
      </c>
      <c r="B13" s="50" t="s">
        <v>11</v>
      </c>
      <c r="C13" s="6">
        <v>44595.38</v>
      </c>
    </row>
    <row r="14" spans="1:3" ht="15.75">
      <c r="A14" s="49">
        <v>8</v>
      </c>
      <c r="B14" s="50" t="s">
        <v>12</v>
      </c>
      <c r="C14" s="6">
        <v>14636.8</v>
      </c>
    </row>
    <row r="15" spans="1:3" ht="15.75">
      <c r="A15" s="49">
        <v>9</v>
      </c>
      <c r="B15" s="50" t="s">
        <v>13</v>
      </c>
      <c r="C15" s="6">
        <v>8601.29</v>
      </c>
    </row>
    <row r="16" spans="1:3" ht="15.75">
      <c r="A16" s="49">
        <v>10</v>
      </c>
      <c r="B16" s="50" t="s">
        <v>14</v>
      </c>
      <c r="C16" s="6">
        <v>2715.84</v>
      </c>
    </row>
    <row r="17" spans="1:3" ht="15.75">
      <c r="A17" s="49">
        <v>11</v>
      </c>
      <c r="B17" s="50" t="s">
        <v>15</v>
      </c>
      <c r="C17" s="6">
        <v>8871.02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6724.56</v>
      </c>
    </row>
    <row r="21" spans="1:3" ht="15.75">
      <c r="A21" s="49">
        <v>15</v>
      </c>
      <c r="B21" s="50" t="s">
        <v>19</v>
      </c>
      <c r="C21" s="6">
        <v>16833.49</v>
      </c>
    </row>
    <row r="22" spans="1:3" ht="15.75">
      <c r="A22" s="49">
        <v>16</v>
      </c>
      <c r="B22" s="50" t="s">
        <v>20</v>
      </c>
      <c r="C22" s="6">
        <v>497.1</v>
      </c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85</v>
      </c>
      <c r="C24" s="6">
        <v>6855.34</v>
      </c>
    </row>
    <row r="25" spans="1:3" ht="15.75">
      <c r="A25" s="49">
        <v>19</v>
      </c>
      <c r="B25" s="50" t="s">
        <v>22</v>
      </c>
      <c r="C25" s="6">
        <v>13199.53</v>
      </c>
    </row>
    <row r="26" spans="1:3" ht="15.75">
      <c r="A26" s="49">
        <v>20</v>
      </c>
      <c r="B26" s="50" t="s">
        <v>23</v>
      </c>
      <c r="C26" s="6"/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16041.42</v>
      </c>
    </row>
    <row r="29" spans="1:3" ht="15.75">
      <c r="A29" s="49">
        <v>23</v>
      </c>
      <c r="B29" s="50" t="s">
        <v>26</v>
      </c>
      <c r="C29" s="6">
        <v>4556.73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5654.97</v>
      </c>
    </row>
    <row r="32" spans="1:3" ht="15.75">
      <c r="A32" s="49">
        <v>26</v>
      </c>
      <c r="B32" s="50" t="s">
        <v>39</v>
      </c>
      <c r="C32" s="6">
        <v>310.69</v>
      </c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>
        <v>2014.63</v>
      </c>
    </row>
    <row r="36" spans="1:3" ht="15.75">
      <c r="A36" s="49">
        <v>30</v>
      </c>
      <c r="B36" s="50" t="s">
        <v>64</v>
      </c>
      <c r="C36" s="6">
        <v>434.97</v>
      </c>
    </row>
    <row r="37" spans="1:3" ht="15.75">
      <c r="A37" s="51"/>
      <c r="B37" s="51" t="s">
        <v>27</v>
      </c>
      <c r="C37" s="56">
        <f>SUM(C7:C36)</f>
        <v>218403.96000000002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O18" sqref="O18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9" t="s">
        <v>105</v>
      </c>
      <c r="B3" s="89"/>
      <c r="C3" s="89"/>
      <c r="D3" s="89"/>
      <c r="E3" s="89"/>
      <c r="F3" s="89"/>
      <c r="G3" s="89"/>
    </row>
    <row r="4" spans="1:7" ht="15">
      <c r="A4" s="90"/>
      <c r="B4" s="90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19879.33</v>
      </c>
      <c r="D6" s="6">
        <v>27524.4</v>
      </c>
      <c r="E6" s="7">
        <f>C6+D6</f>
        <v>47403.73</v>
      </c>
      <c r="F6" s="32"/>
      <c r="G6" s="32"/>
    </row>
    <row r="7" spans="1:7" ht="15.75">
      <c r="A7" s="49">
        <v>2</v>
      </c>
      <c r="B7" s="50" t="s">
        <v>7</v>
      </c>
      <c r="C7" s="6">
        <v>2988.06</v>
      </c>
      <c r="D7" s="6">
        <v>5713.14</v>
      </c>
      <c r="E7" s="7">
        <f aca="true" t="shared" si="0" ref="E7:E36">C7+D7</f>
        <v>8701.2</v>
      </c>
      <c r="F7" s="32"/>
      <c r="G7" s="32"/>
    </row>
    <row r="8" spans="1:7" ht="15.75">
      <c r="A8" s="49">
        <v>3</v>
      </c>
      <c r="B8" s="50" t="s">
        <v>8</v>
      </c>
      <c r="C8" s="6">
        <v>1966.75</v>
      </c>
      <c r="D8" s="6">
        <v>3733.86</v>
      </c>
      <c r="E8" s="7">
        <f t="shared" si="0"/>
        <v>5700.610000000001</v>
      </c>
      <c r="F8" s="32"/>
      <c r="G8" s="32"/>
    </row>
    <row r="9" spans="1:7" ht="15.75">
      <c r="A9" s="49">
        <v>4</v>
      </c>
      <c r="B9" s="50" t="s">
        <v>9</v>
      </c>
      <c r="C9" s="6">
        <v>6169.54</v>
      </c>
      <c r="D9" s="6">
        <v>13529.74</v>
      </c>
      <c r="E9" s="7">
        <f t="shared" si="0"/>
        <v>19699.28</v>
      </c>
      <c r="F9" s="32"/>
      <c r="G9" s="32"/>
    </row>
    <row r="10" spans="1:7" ht="15.75">
      <c r="A10" s="49">
        <v>5</v>
      </c>
      <c r="B10" s="50" t="s">
        <v>10</v>
      </c>
      <c r="C10" s="6">
        <v>34550.91</v>
      </c>
      <c r="D10" s="6">
        <v>61546.94</v>
      </c>
      <c r="E10" s="7">
        <f t="shared" si="0"/>
        <v>96097.85</v>
      </c>
      <c r="F10" s="32"/>
      <c r="G10" s="32"/>
    </row>
    <row r="11" spans="1:7" ht="15.75">
      <c r="A11" s="49">
        <v>6</v>
      </c>
      <c r="B11" s="50" t="s">
        <v>53</v>
      </c>
      <c r="C11" s="6">
        <v>21496.69</v>
      </c>
      <c r="D11" s="6">
        <v>27556.01</v>
      </c>
      <c r="E11" s="7">
        <f t="shared" si="0"/>
        <v>49052.7</v>
      </c>
      <c r="F11" s="32"/>
      <c r="G11" s="32"/>
    </row>
    <row r="12" spans="1:7" ht="15.75">
      <c r="A12" s="49">
        <v>7</v>
      </c>
      <c r="B12" s="50" t="s">
        <v>11</v>
      </c>
      <c r="C12" s="6">
        <v>53418.28</v>
      </c>
      <c r="D12" s="6">
        <v>69083.21</v>
      </c>
      <c r="E12" s="7">
        <f t="shared" si="0"/>
        <v>122501.49</v>
      </c>
      <c r="F12" s="32"/>
      <c r="G12" s="32"/>
    </row>
    <row r="13" spans="1:7" ht="15.75">
      <c r="A13" s="49">
        <v>8</v>
      </c>
      <c r="B13" s="50" t="s">
        <v>12</v>
      </c>
      <c r="C13" s="6">
        <v>17953.66</v>
      </c>
      <c r="D13" s="6">
        <v>27566.62</v>
      </c>
      <c r="E13" s="7">
        <f t="shared" si="0"/>
        <v>45520.28</v>
      </c>
      <c r="F13" s="32"/>
      <c r="G13" s="32"/>
    </row>
    <row r="14" spans="1:7" ht="15.75">
      <c r="A14" s="49">
        <v>9</v>
      </c>
      <c r="B14" s="50" t="s">
        <v>13</v>
      </c>
      <c r="C14" s="6">
        <v>15094.95</v>
      </c>
      <c r="D14" s="6">
        <v>19511.11</v>
      </c>
      <c r="E14" s="7">
        <f t="shared" si="0"/>
        <v>34606.06</v>
      </c>
      <c r="F14" s="32"/>
      <c r="G14" s="32"/>
    </row>
    <row r="15" spans="1:7" ht="15.75">
      <c r="A15" s="49">
        <v>10</v>
      </c>
      <c r="B15" s="50" t="s">
        <v>14</v>
      </c>
      <c r="C15" s="6">
        <v>3297.3</v>
      </c>
      <c r="D15" s="6">
        <v>2772.03</v>
      </c>
      <c r="E15" s="7">
        <f t="shared" si="0"/>
        <v>6069.33</v>
      </c>
      <c r="F15" s="32"/>
      <c r="G15" s="32"/>
    </row>
    <row r="16" spans="1:7" ht="15.75">
      <c r="A16" s="49">
        <v>11</v>
      </c>
      <c r="B16" s="50" t="s">
        <v>15</v>
      </c>
      <c r="C16" s="6">
        <v>16215.95</v>
      </c>
      <c r="D16" s="6">
        <v>29105.1</v>
      </c>
      <c r="E16" s="7">
        <f t="shared" si="0"/>
        <v>45321.05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4937.63</v>
      </c>
      <c r="D19" s="6">
        <v>7656.07</v>
      </c>
      <c r="E19" s="7">
        <f t="shared" si="0"/>
        <v>12593.7</v>
      </c>
      <c r="F19" s="32"/>
      <c r="G19" s="32"/>
    </row>
    <row r="20" spans="1:7" ht="15.75">
      <c r="A20" s="49">
        <v>15</v>
      </c>
      <c r="B20" s="50" t="s">
        <v>19</v>
      </c>
      <c r="C20" s="6">
        <v>12544.06</v>
      </c>
      <c r="D20" s="6">
        <v>21979.53</v>
      </c>
      <c r="E20" s="7">
        <f t="shared" si="0"/>
        <v>34523.59</v>
      </c>
      <c r="F20" s="32"/>
      <c r="G20" s="32"/>
    </row>
    <row r="21" spans="1:7" ht="15.75">
      <c r="A21" s="49">
        <v>16</v>
      </c>
      <c r="B21" s="50" t="s">
        <v>20</v>
      </c>
      <c r="C21" s="6">
        <v>134.1</v>
      </c>
      <c r="D21" s="6">
        <v>621.38</v>
      </c>
      <c r="E21" s="7">
        <f t="shared" si="0"/>
        <v>755.48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85</v>
      </c>
      <c r="C23" s="6">
        <v>13275.1</v>
      </c>
      <c r="D23" s="6">
        <v>14162.83</v>
      </c>
      <c r="E23" s="7">
        <f t="shared" si="0"/>
        <v>27437.93</v>
      </c>
      <c r="F23" s="32"/>
      <c r="G23" s="32"/>
    </row>
    <row r="24" spans="1:7" ht="15.75">
      <c r="A24" s="49">
        <v>19</v>
      </c>
      <c r="B24" s="50" t="s">
        <v>22</v>
      </c>
      <c r="C24" s="6">
        <v>13682.3</v>
      </c>
      <c r="D24" s="6">
        <v>32276.76</v>
      </c>
      <c r="E24" s="7">
        <f t="shared" si="0"/>
        <v>45959.06</v>
      </c>
      <c r="F24" s="32"/>
      <c r="G24" s="32"/>
    </row>
    <row r="25" spans="1:7" ht="15.75">
      <c r="A25" s="49">
        <v>20</v>
      </c>
      <c r="B25" s="50" t="s">
        <v>23</v>
      </c>
      <c r="C25" s="6">
        <v>2188.12</v>
      </c>
      <c r="D25" s="6">
        <v>3550.48</v>
      </c>
      <c r="E25" s="7">
        <f t="shared" si="0"/>
        <v>5738.6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31445.61</v>
      </c>
      <c r="D27" s="6">
        <v>54365.47</v>
      </c>
      <c r="E27" s="7">
        <f t="shared" si="0"/>
        <v>85811.08</v>
      </c>
      <c r="F27" s="32"/>
      <c r="G27" s="32"/>
    </row>
    <row r="28" spans="1:7" ht="15.75">
      <c r="A28" s="49">
        <v>23</v>
      </c>
      <c r="B28" s="50" t="s">
        <v>26</v>
      </c>
      <c r="C28" s="6">
        <v>6177.81</v>
      </c>
      <c r="D28" s="6">
        <v>10566.38</v>
      </c>
      <c r="E28" s="7">
        <f t="shared" si="0"/>
        <v>16744.19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10170.64</v>
      </c>
      <c r="D30" s="6">
        <v>8610.57</v>
      </c>
      <c r="E30" s="7">
        <f t="shared" si="0"/>
        <v>18781.21</v>
      </c>
      <c r="F30" s="32"/>
      <c r="G30" s="32"/>
    </row>
    <row r="31" spans="1:7" ht="15.75">
      <c r="A31" s="49">
        <v>26</v>
      </c>
      <c r="B31" s="50" t="s">
        <v>39</v>
      </c>
      <c r="C31" s="6">
        <v>1302.48</v>
      </c>
      <c r="D31" s="6">
        <v>1790.26</v>
      </c>
      <c r="E31" s="7">
        <f t="shared" si="0"/>
        <v>3092.74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5031.6</v>
      </c>
      <c r="D34" s="6">
        <v>7643.65</v>
      </c>
      <c r="E34" s="7">
        <f t="shared" si="0"/>
        <v>12675.25</v>
      </c>
      <c r="F34" s="32"/>
      <c r="G34" s="32"/>
    </row>
    <row r="35" spans="1:7" ht="15.75">
      <c r="A35" s="49">
        <v>30</v>
      </c>
      <c r="B35" s="50" t="s">
        <v>64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27</v>
      </c>
      <c r="C36" s="6">
        <f>SUM(C6:C35)</f>
        <v>293920.87</v>
      </c>
      <c r="D36" s="6">
        <f>SUM(D6:D35)</f>
        <v>450865.5400000001</v>
      </c>
      <c r="E36" s="7">
        <f t="shared" si="0"/>
        <v>744786.4100000001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80</v>
      </c>
    </row>
    <row r="41" ht="12.75">
      <c r="C41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C42" sqref="C42"/>
    </sheetView>
  </sheetViews>
  <sheetFormatPr defaultColWidth="9.140625" defaultRowHeight="12.75"/>
  <cols>
    <col min="2" max="2" width="32.140625" style="0" customWidth="1"/>
    <col min="3" max="3" width="17.00390625" style="0" customWidth="1"/>
    <col min="4" max="4" width="16.57421875" style="0" customWidth="1"/>
  </cols>
  <sheetData>
    <row r="3" spans="1:6" ht="15">
      <c r="A3" s="53" t="s">
        <v>106</v>
      </c>
      <c r="B3" s="53"/>
      <c r="C3" s="53"/>
      <c r="D3" s="53"/>
      <c r="E3" s="53"/>
      <c r="F3" s="53"/>
    </row>
    <row r="4" spans="1:6" ht="15">
      <c r="A4" s="91"/>
      <c r="B4" s="91"/>
      <c r="C4" s="91"/>
      <c r="D4" s="91"/>
      <c r="E4" s="91"/>
      <c r="F4" s="32"/>
    </row>
    <row r="5" spans="1:6" ht="15.7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8640</v>
      </c>
      <c r="D6" s="55">
        <v>600</v>
      </c>
    </row>
    <row r="7" spans="1:4" ht="15.75">
      <c r="A7" s="49">
        <v>2</v>
      </c>
      <c r="B7" s="50" t="s">
        <v>7</v>
      </c>
      <c r="C7" s="55">
        <v>1200</v>
      </c>
      <c r="D7" s="55"/>
    </row>
    <row r="8" spans="1:4" ht="15.75">
      <c r="A8" s="49">
        <v>3</v>
      </c>
      <c r="B8" s="50" t="s">
        <v>8</v>
      </c>
      <c r="C8" s="55">
        <v>720</v>
      </c>
      <c r="D8" s="55"/>
    </row>
    <row r="9" spans="1:4" ht="15.75">
      <c r="A9" s="49">
        <v>4</v>
      </c>
      <c r="B9" s="50" t="s">
        <v>9</v>
      </c>
      <c r="C9" s="55">
        <v>3360</v>
      </c>
      <c r="D9" s="55"/>
    </row>
    <row r="10" spans="1:4" ht="15.75">
      <c r="A10" s="49">
        <v>5</v>
      </c>
      <c r="B10" s="50" t="s">
        <v>10</v>
      </c>
      <c r="C10" s="55">
        <v>10920</v>
      </c>
      <c r="D10" s="55"/>
    </row>
    <row r="11" spans="1:4" ht="15.75">
      <c r="A11" s="49">
        <v>6</v>
      </c>
      <c r="B11" s="50" t="s">
        <v>53</v>
      </c>
      <c r="C11" s="55">
        <v>6240</v>
      </c>
      <c r="D11" s="55"/>
    </row>
    <row r="12" spans="1:4" ht="15.75">
      <c r="A12" s="49">
        <v>7</v>
      </c>
      <c r="B12" s="50" t="s">
        <v>11</v>
      </c>
      <c r="C12" s="55">
        <v>18840</v>
      </c>
      <c r="D12" s="55">
        <v>3240</v>
      </c>
    </row>
    <row r="13" spans="1:4" ht="15.75">
      <c r="A13" s="49">
        <v>8</v>
      </c>
      <c r="B13" s="50" t="s">
        <v>12</v>
      </c>
      <c r="C13" s="55">
        <v>6840</v>
      </c>
      <c r="D13" s="55"/>
    </row>
    <row r="14" spans="1:4" ht="15.75">
      <c r="A14" s="49">
        <v>9</v>
      </c>
      <c r="B14" s="50" t="s">
        <v>13</v>
      </c>
      <c r="C14" s="55">
        <v>4200</v>
      </c>
      <c r="D14" s="55"/>
    </row>
    <row r="15" spans="1:4" ht="15.75">
      <c r="A15" s="49">
        <v>10</v>
      </c>
      <c r="B15" s="50" t="s">
        <v>14</v>
      </c>
      <c r="C15" s="55">
        <v>1080</v>
      </c>
      <c r="D15" s="55"/>
    </row>
    <row r="16" spans="1:4" ht="15.75">
      <c r="A16" s="49">
        <v>11</v>
      </c>
      <c r="B16" s="50" t="s">
        <v>15</v>
      </c>
      <c r="C16" s="55">
        <v>4800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2760</v>
      </c>
      <c r="D19" s="55"/>
    </row>
    <row r="20" spans="1:4" ht="15.75">
      <c r="A20" s="49">
        <v>15</v>
      </c>
      <c r="B20" s="50" t="s">
        <v>19</v>
      </c>
      <c r="C20" s="55">
        <v>5640</v>
      </c>
      <c r="D20" s="55">
        <v>120</v>
      </c>
    </row>
    <row r="21" spans="1:4" ht="15.75">
      <c r="A21" s="49">
        <v>16</v>
      </c>
      <c r="B21" s="50" t="s">
        <v>20</v>
      </c>
      <c r="C21" s="55">
        <v>360</v>
      </c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85</v>
      </c>
      <c r="C23" s="55">
        <v>4080</v>
      </c>
      <c r="D23" s="55"/>
    </row>
    <row r="24" spans="1:4" ht="15.75">
      <c r="A24" s="49">
        <v>19</v>
      </c>
      <c r="B24" s="50" t="s">
        <v>22</v>
      </c>
      <c r="C24" s="55">
        <v>6360</v>
      </c>
      <c r="D24" s="55"/>
    </row>
    <row r="25" spans="1:4" ht="15.75">
      <c r="A25" s="49">
        <v>20</v>
      </c>
      <c r="B25" s="50" t="s">
        <v>23</v>
      </c>
      <c r="C25" s="55">
        <v>600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11880</v>
      </c>
      <c r="D27" s="55"/>
    </row>
    <row r="28" spans="1:4" ht="15.75">
      <c r="A28" s="49">
        <v>23</v>
      </c>
      <c r="B28" s="50" t="s">
        <v>26</v>
      </c>
      <c r="C28" s="55">
        <v>2640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2520</v>
      </c>
      <c r="D30" s="55">
        <v>480</v>
      </c>
    </row>
    <row r="31" spans="1:4" ht="15.75">
      <c r="A31" s="49">
        <v>26</v>
      </c>
      <c r="B31" s="50" t="s">
        <v>39</v>
      </c>
      <c r="C31" s="55">
        <v>360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1560</v>
      </c>
      <c r="D34" s="55"/>
    </row>
    <row r="35" spans="1:4" ht="15.75">
      <c r="A35" s="49">
        <v>30</v>
      </c>
      <c r="B35" s="50" t="s">
        <v>64</v>
      </c>
      <c r="C35" s="55">
        <v>120</v>
      </c>
      <c r="D35" s="55"/>
    </row>
    <row r="36" spans="1:4" ht="15.75">
      <c r="A36" s="51"/>
      <c r="B36" s="51" t="s">
        <v>27</v>
      </c>
      <c r="C36" s="56">
        <f>SUM(C6:C35)</f>
        <v>105720</v>
      </c>
      <c r="D36" s="56">
        <f>SUM(D6:D35)</f>
        <v>4440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38" sqref="C38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107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17075.44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1281.08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13232.2</v>
      </c>
    </row>
    <row r="13" spans="1:3" ht="15.75">
      <c r="A13" s="49">
        <v>8</v>
      </c>
      <c r="B13" s="50" t="s">
        <v>12</v>
      </c>
      <c r="C13" s="55">
        <v>16286.53</v>
      </c>
    </row>
    <row r="14" spans="1:3" ht="15.75">
      <c r="A14" s="49">
        <v>9</v>
      </c>
      <c r="B14" s="50" t="s">
        <v>13</v>
      </c>
      <c r="C14" s="55">
        <v>3843.24</v>
      </c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>
        <v>25806.62</v>
      </c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>
        <v>52152.03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1281.08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130958.22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2024-04-30T08:54:43Z</cp:lastPrinted>
  <dcterms:created xsi:type="dcterms:W3CDTF">2011-06-30T06:54:46Z</dcterms:created>
  <dcterms:modified xsi:type="dcterms:W3CDTF">2024-04-30T08:54:51Z</dcterms:modified>
  <cp:category/>
  <cp:version/>
  <cp:contentType/>
  <cp:contentStatus/>
</cp:coreProperties>
</file>